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0" windowWidth="20730" windowHeight="9540" activeTab="0"/>
  </bookViews>
  <sheets>
    <sheet name="акционирование" sheetId="1" r:id="rId1"/>
    <sheet name="итоги 2013 г." sheetId="2" r:id="rId2"/>
    <sheet name="итоги 1 кв.2014 г." sheetId="3" r:id="rId3"/>
    <sheet name="нпф на 10.08.15" sheetId="4" r:id="rId4"/>
    <sheet name="Лист1" sheetId="5" r:id="rId5"/>
  </sheets>
  <definedNames>
    <definedName name="_xlnm._FilterDatabase" localSheetId="0" hidden="1">'акционирование'!$B$6:$AC$6</definedName>
    <definedName name="_xlnm._FilterDatabase" localSheetId="2" hidden="1">'итоги 1 кв.2014 г.'!$B$4:$Q$123</definedName>
    <definedName name="_xlnm._FilterDatabase" localSheetId="1" hidden="1">'итоги 2013 г.'!$C$3:$R$124</definedName>
    <definedName name="_xlnm._FilterDatabase" localSheetId="4" hidden="1">'Лист1'!$A$4:$Q$4</definedName>
  </definedNames>
  <calcPr fullCalcOnLoad="1"/>
</workbook>
</file>

<file path=xl/comments1.xml><?xml version="1.0" encoding="utf-8"?>
<comments xmlns="http://schemas.openxmlformats.org/spreadsheetml/2006/main">
  <authors>
    <author>Сергей Зайцев</author>
    <author>Father</author>
    <author>Зайцев Сергей Викторович</author>
    <author>Сергей</author>
    <author>user</author>
  </authors>
  <commentList>
    <comment ref="D15" authorId="0">
      <text>
        <r>
          <rPr>
            <b/>
            <sz val="8"/>
            <rFont val="Tahoma"/>
            <family val="2"/>
          </rPr>
          <t>перенесено на 10 апреля 2014</t>
        </r>
      </text>
    </comment>
    <comment ref="D21" authorId="0">
      <text>
        <r>
          <rPr>
            <b/>
            <sz val="8"/>
            <rFont val="Tahoma"/>
            <family val="2"/>
          </rPr>
          <t>перенос Совета Фонда на 30.04.14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Совет фонда перенесен на 27 июня 2014 г.
</t>
        </r>
      </text>
    </comment>
    <comment ref="C36" authorId="0">
      <text>
        <r>
          <rPr>
            <b/>
            <sz val="8"/>
            <rFont val="Tahoma"/>
            <family val="2"/>
          </rPr>
          <t>Совет перенесен на 2 июня 2014 г.</t>
        </r>
      </text>
    </comment>
    <comment ref="C37" authorId="0">
      <text>
        <r>
          <rPr>
            <b/>
            <sz val="8"/>
            <rFont val="Tahoma"/>
            <family val="2"/>
          </rPr>
          <t>Совет Фонда перенесен на 18 июня 2014 г.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перенесен на 23 июня 2014 года; 
перенесено на 26 июня 2014 года </t>
        </r>
      </text>
    </comment>
    <comment ref="D40" authorId="0">
      <text>
        <r>
          <rPr>
            <b/>
            <sz val="8"/>
            <rFont val="Tahoma"/>
            <family val="2"/>
          </rPr>
          <t>Совет Фонда перенесен на 18 июня 2014 г., перенесен на 7 июля; перенесен на
31 июля 2014 года; перенесен на 7 августа</t>
        </r>
      </text>
    </comment>
    <comment ref="D42" authorId="1">
      <text>
        <r>
          <rPr>
            <b/>
            <sz val="8"/>
            <rFont val="Tahoma"/>
            <family val="2"/>
          </rPr>
          <t>Совет перенесен на 29 июля 2014 года</t>
        </r>
      </text>
    </comment>
    <comment ref="C26" authorId="0">
      <text>
        <r>
          <rPr>
            <b/>
            <sz val="8"/>
            <rFont val="Tahoma"/>
            <family val="2"/>
          </rPr>
          <t>переменован в ОАО «НПФ «Сибирский капитал»</t>
        </r>
      </text>
    </comment>
    <comment ref="D50" authorId="1">
      <text>
        <r>
          <rPr>
            <b/>
            <sz val="8"/>
            <rFont val="Tahoma"/>
            <family val="2"/>
          </rPr>
          <t>перенесено на 27 августа, 4 сентября, перенесено на 25 сентября, перенесено на 16 октября, перенесено на 14 ноября</t>
        </r>
      </text>
    </comment>
    <comment ref="D51" authorId="0">
      <text>
        <r>
          <rPr>
            <b/>
            <sz val="8"/>
            <rFont val="Tahoma"/>
            <family val="2"/>
          </rPr>
          <t>перенесено на 15 сентября</t>
        </r>
      </text>
    </comment>
    <comment ref="D67" authorId="0">
      <text>
        <r>
          <rPr>
            <b/>
            <sz val="8"/>
            <rFont val="Tahoma"/>
            <family val="2"/>
          </rPr>
          <t>перенос Совета на 25.02.15; перенесено на 18.03.15, перенесено на 5 мая, перенесено на 2 июня 2015 г.</t>
        </r>
      </text>
    </comment>
    <comment ref="D68" authorId="0">
      <text>
        <r>
          <rPr>
            <b/>
            <sz val="8"/>
            <rFont val="Tahoma"/>
            <family val="2"/>
          </rPr>
          <t xml:space="preserve">перенесено на 25 марта 2015, перенесено на 27 мая, перенесено на 3 июля 2015 </t>
        </r>
      </text>
    </comment>
    <comment ref="D75" authorId="0">
      <text>
        <r>
          <rPr>
            <b/>
            <sz val="8"/>
            <rFont val="Tahoma"/>
            <family val="2"/>
          </rPr>
          <t>перенесено на 14.05.15</t>
        </r>
      </text>
    </comment>
    <comment ref="D76" authorId="1">
      <text>
        <r>
          <rPr>
            <b/>
            <sz val="8"/>
            <rFont val="Tahoma"/>
            <family val="2"/>
          </rPr>
          <t>29.07.15</t>
        </r>
      </text>
    </comment>
    <comment ref="D78" authorId="1">
      <text>
        <r>
          <rPr>
            <b/>
            <sz val="8"/>
            <rFont val="Tahoma"/>
            <family val="2"/>
          </rPr>
          <t>30.07.15</t>
        </r>
      </text>
    </comment>
    <comment ref="D82" authorId="2">
      <text>
        <r>
          <rPr>
            <b/>
            <sz val="9"/>
            <rFont val="Tahoma"/>
            <family val="2"/>
          </rPr>
          <t>новая дата-12.08.15
новая дата-03.09.15
новая дата-3.10.15</t>
        </r>
      </text>
    </comment>
    <comment ref="K82" authorId="2">
      <text>
        <r>
          <rPr>
            <b/>
            <sz val="9"/>
            <rFont val="Tahoma"/>
            <family val="2"/>
          </rPr>
          <t>старые даты Фонд удалил и разместил объевление заново. 12.07.15</t>
        </r>
      </text>
    </comment>
    <comment ref="D85" authorId="2">
      <text>
        <r>
          <rPr>
            <b/>
            <sz val="9"/>
            <rFont val="Tahoma"/>
            <family val="2"/>
          </rPr>
          <t>перенесено на 4.08.2015 года, перенесено на 7.08.15</t>
        </r>
      </text>
    </comment>
    <comment ref="D87" authorId="2">
      <text>
        <r>
          <rPr>
            <b/>
            <sz val="9"/>
            <rFont val="Tahoma"/>
            <family val="2"/>
          </rPr>
          <t>перенесено на 09.07.15</t>
        </r>
      </text>
    </comment>
    <comment ref="D86" authorId="2">
      <text>
        <r>
          <rPr>
            <b/>
            <sz val="9"/>
            <rFont val="Tahoma"/>
            <family val="2"/>
          </rPr>
          <t>перенесено:
на 14.09.15,
на 01.10.15,
на 12.10.15
на 01.11.15
на 11.11.15</t>
        </r>
      </text>
    </comment>
    <comment ref="D84" authorId="3">
      <text>
        <r>
          <rPr>
            <b/>
            <sz val="9"/>
            <rFont val="Tahoma"/>
            <family val="2"/>
          </rPr>
          <t>перенесено на 09.09.15</t>
        </r>
      </text>
    </comment>
    <comment ref="D88" authorId="3">
      <text>
        <r>
          <rPr>
            <b/>
            <sz val="9"/>
            <rFont val="Tahoma"/>
            <family val="2"/>
          </rPr>
          <t>перенесено 
на 18.09.15
на 09.11.15
на 04.12.15
новая дата не определена</t>
        </r>
      </text>
    </comment>
    <comment ref="D92" authorId="4">
      <text>
        <r>
          <rPr>
            <b/>
            <sz val="9"/>
            <rFont val="Tahoma"/>
            <family val="2"/>
          </rPr>
          <t>перенесено
на 25.11.15
на 2016 год, дата не определена</t>
        </r>
      </text>
    </comment>
  </commentList>
</comments>
</file>

<file path=xl/sharedStrings.xml><?xml version="1.0" encoding="utf-8"?>
<sst xmlns="http://schemas.openxmlformats.org/spreadsheetml/2006/main" count="2128" uniqueCount="1378">
  <si>
    <t xml:space="preserve">реорганизация НПФ «Согласие» в форме выделения из него некоммерческого пенсионного фонда с одновременным преобразованием выделяемого фонда в акционерный пенсионный фонд </t>
  </si>
  <si>
    <t>http://www.regionfund.ru/press/fund_news/param/287/</t>
  </si>
  <si>
    <t>НПФ СОЦИУМ</t>
  </si>
  <si>
    <t>http://npfsocium.ru/news/news.html</t>
  </si>
  <si>
    <t>http://www.npf-stroycomplex.ru/detail.aspx?cid=905fd675-c824-4e3d-be73-8bc58336a17b&amp;tuid=20e406a3-1add-414e-bed4-bd865c3a3594&amp;ruid=da3afad7-f07b-46e0-9c0c-e748e5700f2c</t>
  </si>
  <si>
    <t>http://www.hmnpf.ru/news/?id=64113</t>
  </si>
  <si>
    <t>НПФ Ханты-Мансийский</t>
  </si>
  <si>
    <t>http://www.npfrgs.ru/about/news/article.wbp?article_id=338fd825-5b3a-4e92-ae12-61bb4a0bcfdd</t>
  </si>
  <si>
    <t>ЗАО «Иркол»</t>
  </si>
  <si>
    <t>http://tnk-vladimir.ru/press/news/detail.php?ID=40</t>
  </si>
  <si>
    <t>нет данных</t>
  </si>
  <si>
    <t>http://www.zerich-npf.ru/about/documents/Protokol_29_April_2014</t>
  </si>
  <si>
    <t>дополнительные заседания Советов Фондов по исправлению ошибок</t>
  </si>
  <si>
    <t>http://sbrfreso.ru/novosti/fond/soobshchenie-po-prinyatomu-resheniyu-o-reorganizatsii-npf-sberfond-reso-v-forme-preobrazovaniya-v-ak/</t>
  </si>
  <si>
    <t>НПФ Первый Русский Пенсионный Фонд</t>
  </si>
  <si>
    <t>http://www.1rusfond.ru/news/226-12-maya-2014</t>
  </si>
  <si>
    <t>НПФ Стройкомплекс</t>
  </si>
  <si>
    <t>НПФ Образование и наука</t>
  </si>
  <si>
    <t>http://npfon.ru/info/news/fund/30-04-2014_24-50/</t>
  </si>
  <si>
    <t>http://www.npf.uralsib.ru/news/article.wbp?id=e50b703a-e86c-45bb-8128-5fe95faf002a</t>
  </si>
  <si>
    <t>http://www.npf-rs.ru/press-center/news.html?13</t>
  </si>
  <si>
    <t>http://www.doverie56.ru/news.aspx?id=420</t>
  </si>
  <si>
    <t>ЗАО «Регистраторское общество «СТАТУС»</t>
  </si>
  <si>
    <t>Дата решения Банка России об акционировании</t>
  </si>
  <si>
    <t>НПФ МЕЧЕЛ-ФОНД</t>
  </si>
  <si>
    <t>http://www.penfosib.ru/novosti/novosti/15-05-2014g.htm</t>
  </si>
  <si>
    <t>http://www.1npf.com/news/1npf/5526/</t>
  </si>
  <si>
    <t>http://www.npfo.ru/index.php?page=news&amp;pid=2510</t>
  </si>
  <si>
    <t>МНПФ АКВИЛОН</t>
  </si>
  <si>
    <t>http://www.mnpf-akvilon.ru/about/fondnews/81</t>
  </si>
  <si>
    <t>http://www.bigpension.ru/info-center/fund-news/fund-news_112.html</t>
  </si>
  <si>
    <t>Банк России акционировал</t>
  </si>
  <si>
    <t>http://www.npfblago.ru/opencms/opencms/system/modules/com.syscom.opencms.npfblago/news/newsItem_0255.html</t>
  </si>
  <si>
    <t>НПФ Благоденствие</t>
  </si>
  <si>
    <t>http://tnk-vladimir.ru/press/news/detail.php?ID=41</t>
  </si>
  <si>
    <t>срок на акционирование</t>
  </si>
  <si>
    <t>http://www.npf-stroycomplex.ru/detail.aspx?cid=905fd675-c824-4e3d-be73-8bc58336a17b&amp;tuid=20e406a3-1add-414e-bed4-bd865c3a3594&amp;ruid=e566f91a-1b80-417b-94ab-b035510b94d4</t>
  </si>
  <si>
    <t>http://www.npfprof.ru/news/sovet_fonda_npf_professional_nyy__prinyal_resheniya_po_voprosam__svyazannym_s_vypuskom_aktsiy/</t>
  </si>
  <si>
    <t>http://www.npfraiffeisen.ru/about/news/index.php?id28=29830</t>
  </si>
  <si>
    <t>http://www.regionfund.ru/press/fund_news/param/295/</t>
  </si>
  <si>
    <t>http://www.soglasie-npf.ru/fund/news.php?ID=505</t>
  </si>
  <si>
    <t>НПФ Социальное развитие</t>
  </si>
  <si>
    <t>http://www.npfsr.ru/#view%2F58269618%2F</t>
  </si>
  <si>
    <t>http://www.npfmagnit.ru/news/detail.php?ID=136</t>
  </si>
  <si>
    <t>НПФ Магнит</t>
  </si>
  <si>
    <t>http://www.1rusfond.ru/news/241-16-iyunya-2014</t>
  </si>
  <si>
    <t>ОАО Межрегиональный регистраторский центр</t>
  </si>
  <si>
    <t>Дата внесения записи в ЕГРЮЛ</t>
  </si>
  <si>
    <t>http://www.pensioninvest.ru/news_fond_65.htm</t>
  </si>
  <si>
    <t>http://arel-npf.ru/reorganiz.shtml</t>
  </si>
  <si>
    <t>НПФ НЕФТЕГАРАНТ</t>
  </si>
  <si>
    <t>НПФ Эрэл</t>
  </si>
  <si>
    <t>НПФ Пенсион-Инвест</t>
  </si>
  <si>
    <t>http://www.neftegarant.ru/press/fond_news/1665/</t>
  </si>
  <si>
    <t>http://www.hmnpf.ru/news/?id=64147</t>
  </si>
  <si>
    <t xml:space="preserve">реорганизация в форме выделения из него некоммерческого пенсионного фонда с одновременным преобразованием выделяемого фонда в акционерный пенсионный фонд </t>
  </si>
  <si>
    <t>Основные показатели деятельности НПФ за 1 квартал 2014 года</t>
  </si>
  <si>
    <t>№ лиц.</t>
  </si>
  <si>
    <t>Собственное имущество (тыс. рублей)</t>
  </si>
  <si>
    <t>Пенсионные резервы (тыс. рублей)</t>
  </si>
  <si>
    <t>Некоммерческая организация Негосударственный Пенсионный Фонд "Наследие"</t>
  </si>
  <si>
    <t>Негосударственный пенсионный фонд "Поволжский"</t>
  </si>
  <si>
    <t>Негосударственный пенсионный фонд электроэнергетики (некоммерческая организация)</t>
  </si>
  <si>
    <t>Некоммерческая организация негосударственный пенсионный фонд «Уралоборонзаводский»</t>
  </si>
  <si>
    <t>Некоммерческая организация "Негосударственный пенсионный фонд "ЛУКОЙЛ-ГАРАНТ"</t>
  </si>
  <si>
    <t>Негосударственный пенсионный фонд "Гефест"</t>
  </si>
  <si>
    <t>Негосударственный пенсионный фонд "Пенсионный фонд "Промышленно-строительного банка"</t>
  </si>
  <si>
    <t>Негосударственный пенсионный фонд "Ренессанс Жизнь и Пенсии"</t>
  </si>
  <si>
    <t>Негосударственный пенсионный фонд "Универсал"</t>
  </si>
  <si>
    <t>НЕГОСУДАРСТВЕННЫЙ ПЕНСИОННЫЙ ФОНД "СУРГУТНЕФТЕГАЗ"</t>
  </si>
  <si>
    <t>Негосударственный пенсионный фонд "Алмазная осень"</t>
  </si>
  <si>
    <t>Негосударственный пенсионный фонд "Московия"</t>
  </si>
  <si>
    <t>Негосударственный Пенсионный Фонд "Промагрофонд"</t>
  </si>
  <si>
    <t>Негосударственный пенсионный фонд «Капитан»</t>
  </si>
  <si>
    <t>Негосударственный пенсионный фонд работников угольной промышленности</t>
  </si>
  <si>
    <t>Негосударственный пенсионный фонд «Негосударственный Сберегательный Пенсионный Фонд»</t>
  </si>
  <si>
    <t>НЕКОММЕРЧЕСКАЯ ОРГАНИЗАЦИЯ-НЕГОСУДАРСТВЕННЫЙ ПЕНСИОННЫЙ ФОНД "МОСПРОМСТРОЙ-ФОНД"</t>
  </si>
  <si>
    <t>Некоммерческая организация негосударственный пенсионный фонд "Уральский финансовый дом"</t>
  </si>
  <si>
    <t>Негосударственный пенсионный фонд "Ресурс"</t>
  </si>
  <si>
    <t>Негосударственный Пенсионный Фонд Сбербанка</t>
  </si>
  <si>
    <t>Региональный негосударственный пенсионный фонд «Сибирский сберегательный»</t>
  </si>
  <si>
    <t>Негосударственный пенсионный фонд "Пенсионный фонд "Ингосстрах"</t>
  </si>
  <si>
    <t>ХАНТЫ-МАНСИЙСКИЙ НЕГОСУДАРСТВЕННЫЙ ПЕНСИОННЫЙ ФОНД</t>
  </si>
  <si>
    <t>Некоммерческая организация негосударственный пенсионный фонд "Владимир"</t>
  </si>
  <si>
    <t>Негосударственный пенсионный фонд "Волгоград АСКО- Фонд"</t>
  </si>
  <si>
    <t>Негосударственный пенсионный фонд "Райффайзен"</t>
  </si>
  <si>
    <t>Негосударственный пенсионный фонд «Санкт-Петербург»</t>
  </si>
  <si>
    <t>Негосударственный пенсионный фонд «Первый Русский Пенсионный Фонд»</t>
  </si>
  <si>
    <t>Некоммерческая организация социального обеспечения Межрегиональный негосударственный «Большой пенсионный фонд»</t>
  </si>
  <si>
    <t>Негосударственный Пенсионный Фонд "Эрэл"</t>
  </si>
  <si>
    <t>Негосударственный пенсионный фонд «Телеком-Союз»</t>
  </si>
  <si>
    <t>Негосударственный Пенсионный Фонд «МЕЧЕЛ-ФОНД»</t>
  </si>
  <si>
    <t>Негосударственный Пенсионный Фонд "Негосударственный пенсионный фонд Оборонно-промышленного комплекса"</t>
  </si>
  <si>
    <t>Негосударственный пенсионный фонд "Социальный мир"</t>
  </si>
  <si>
    <t>Негосударственный Пенсионный Фонд "СТАЙЕР"</t>
  </si>
  <si>
    <t>Негосударственный пенсионный фонд "Профсоюзный негосударственный пенсионный фонд "Гарант-Проф" - некоммерческая организация - социального обеспечения</t>
  </si>
  <si>
    <t>Негосударственный пенсионный фонд "Благовест"</t>
  </si>
  <si>
    <t>Негосударственный пенсионный фонд «Российский Пенсионный Фонд»</t>
  </si>
  <si>
    <t>Негосударственный пенсионный фонд "Время"</t>
  </si>
  <si>
    <t>Негосударственный пенсионный фонд «АПК-Фонд»</t>
  </si>
  <si>
    <t>Негосударственный пенсионный фонд "Башкомснаббанк"</t>
  </si>
  <si>
    <t>Негосударственный пенсионный фонд "Роствертол"</t>
  </si>
  <si>
    <t>Негосударственный пенсионный фонд "Согласие"</t>
  </si>
  <si>
    <t>Некоммерческая организация негосударственный пенсионный фонд «Стратегия»</t>
  </si>
  <si>
    <t>Негосударственный пенсионный фонд "Выбор"</t>
  </si>
  <si>
    <t>Некоммерческая организация Негосударственный пенсионный фонд открытого акционерного общества «АВТОВАЗ»</t>
  </si>
  <si>
    <t>Негосударственный пенсионный фонд «СТРОЙКОМПЛЕКС» (некоммерческая организация)</t>
  </si>
  <si>
    <t>Негосударственный пенсионный фонд "ЦЕРИХ"</t>
  </si>
  <si>
    <t>Межрегиональный Транспортный Негосударственный пенсионный фонд "Дорога"</t>
  </si>
  <si>
    <t>Некоммерческая организация "Негосударственный пенсионный Фонд "Авиаполис"</t>
  </si>
  <si>
    <t>Негосударственный пенсионный фонд «Национальный негосударственный фонд пенсионного и социального обеспечения металлургов»</t>
  </si>
  <si>
    <t>Негосударственный пенсионный фонд «Благоденствие»</t>
  </si>
  <si>
    <t>Некоммерческая организация негосударственный пенсионный фонд "Атомгарант"</t>
  </si>
  <si>
    <t>Негосударственный пенсионный фонд "ФОНД СОЦИАЛЬНОГО ОБЕСПЕЧЕНИЯ"******</t>
  </si>
  <si>
    <t>Негосударственный пенсионный фонд "Империя"</t>
  </si>
  <si>
    <t>НЕГОСУДАРСТВЕННЫЙ ПЕНСИОННЫЙ ФОНД "ТРАДИЦИЯ"</t>
  </si>
  <si>
    <t>Некоммерческая организация Негосударственный Пенсионный Фонд "Губернский"</t>
  </si>
  <si>
    <t>некоммерческая организация "НЕГОСУДАРСТВЕННЫЙ ПЕНСИОННЫЙ ФОНД "БЛАГОСОСТОЯНИЕ"</t>
  </si>
  <si>
    <t>Оренбургский негосударственный пенсионный фонд «Доверие»</t>
  </si>
  <si>
    <t>Республиканский Негосударственный Пенсионный Фонд "Социальная защита"</t>
  </si>
  <si>
    <t>Негосударственный пенсионный фонд «Пенсион-Инвест»</t>
  </si>
  <si>
    <t>Некоммерческая организация Негосударственный пенсионный фонд ВТБ Пенсионный фонд</t>
  </si>
  <si>
    <t>Негосударственный пенсионный фонд «Образование и наука»</t>
  </si>
  <si>
    <t>Негосударственный пенсионный фонд "ГАЗФОНД"</t>
  </si>
  <si>
    <t>Негосударственный пенсионный фонд "Поддержка"</t>
  </si>
  <si>
    <t>Негосударственный пенсионный фонд "Магнит"</t>
  </si>
  <si>
    <t>Некоммерческая организация "Национальный негосударственный пенсионный фонд"</t>
  </si>
  <si>
    <t>Негосударственный пенсионный фонд «СтальФонд»</t>
  </si>
  <si>
    <t>Негосударственный пенсионный фонд "Русский Стандарт"</t>
  </si>
  <si>
    <t>Негосударственный пенсионный фонд "Титан"</t>
  </si>
  <si>
    <t>Негосударственный пенсионный фонд "Социальное развитие"</t>
  </si>
  <si>
    <t>Некоммерческая организация негосударственный пенсионный фонд "Адекта-Пенсия"</t>
  </si>
  <si>
    <t>НПФ "Первый национальный пенсионный фонд"</t>
  </si>
  <si>
    <t>Негосударственный пенсионный фонд "Доверие"</t>
  </si>
  <si>
    <t>Негосударственный Пенсионный Фонд "Социум"</t>
  </si>
  <si>
    <t>Негосударственный Пенсионный Фонд «Тихий Дон»</t>
  </si>
  <si>
    <t>Негосударственный пенсионный фонд открытого акционерного общества энергетики и электрификации МОСЭНЕРГО</t>
  </si>
  <si>
    <t>Межрегиональный негосударственный пенсионный фонд «АКВИЛОН»</t>
  </si>
  <si>
    <t>Негосударственный пенсионный фонд "Сберегательный"</t>
  </si>
  <si>
    <t>Негосударственный пенсионный фонд г.Тольятти "Муниципальный"</t>
  </si>
  <si>
    <t>Негосударственный пенсионный фонд "РЕГИОНФОНД"</t>
  </si>
  <si>
    <t>Негосударственный пенсионный фонд "Родник"</t>
  </si>
  <si>
    <t>Негосударственный пенсионный фонд "УЧАСТИЕ"</t>
  </si>
  <si>
    <t>Негосударственный пенсионный фонд «Паритет»</t>
  </si>
  <si>
    <t>Негосударственный пенсионный фонд "Нефтегарант"</t>
  </si>
  <si>
    <t>Негосударственный Пенсионный Фонд «Транснефть»</t>
  </si>
  <si>
    <t>Некоммерческая организация Негосударственный пенсионный фонд «Оборонно-промышленный фонд»</t>
  </si>
  <si>
    <t>Некоммерческая организация Негосударственный пенсионный фонд Внешэкономбанка "Внешэкономфонд"</t>
  </si>
  <si>
    <t>Некоммерческая организация Негосударственный пенсионный фонд "Корабел"</t>
  </si>
  <si>
    <t>Негосударственный Пенсионный Фонд "Первый профессиональный пенсионный фонд "Ветеран"</t>
  </si>
  <si>
    <t>Некоммерческая организация негосударственный пенсионный фонд "Казанский вертолетный завод"</t>
  </si>
  <si>
    <t>Негосударственный пенсионный фонд "Первый промышленный альянс"</t>
  </si>
  <si>
    <t>НЕГОСУДАРСТВЕННЫЙ ПЕНСИОННЫЙ ФОНД "ПРОФЕССИОНАЛЬНЫЙ"</t>
  </si>
  <si>
    <t>Негосударственный Пенсионный Фонд "Урало-Сибирский Пенсионный Фонд"</t>
  </si>
  <si>
    <t>Негосударственный Пенсионный Фонд «ВНИИЭФ-ГАРАНТ»</t>
  </si>
  <si>
    <t>НЕГОСУДАРСТВЕННЫЙ ПЕНСИОННЫЙ ФОНД "ВНЕШПРОМГАРАНТ"</t>
  </si>
  <si>
    <t>Негосударственный пенсионный фонд "Защита будущего"</t>
  </si>
  <si>
    <t>Негосударственный пенсионный фонд "Корабел"</t>
  </si>
  <si>
    <t>Некоммерческая организация Негосударственный пенсионный фонд "Опека"</t>
  </si>
  <si>
    <t>Негосударственный пенсионный фонд "Европейский пенсионный фонд"</t>
  </si>
  <si>
    <t>Негосударственный пенсионный фонд "Волга-Капитал"</t>
  </si>
  <si>
    <t>Негосударственный Пенсионный Фонд «УГМК-Перспектива»</t>
  </si>
  <si>
    <t>Национальный негосударственный пенсионный фонд Республики Татарстан "Берсил"</t>
  </si>
  <si>
    <t>Негосударственный Пенсионный Фонд "БЛАГОСОСТОЯНИЕ ЭМЭНСИ"</t>
  </si>
  <si>
    <t>Негосударственный Пенсионный Фонд "Газгео-Гарант"</t>
  </si>
  <si>
    <t>Негосударственный Пенсионный Фонд «Торгово-промышленный пенсионный фонд»</t>
  </si>
  <si>
    <t>Негосударственный Пенсионный Фонд «Новый Век»</t>
  </si>
  <si>
    <t>Некоммерческая организация Негосударственный пенсионный фонд "Сберегательный Фонд РЕСО"</t>
  </si>
  <si>
    <t>Негосударственный пенсионный фонд "Право"</t>
  </si>
  <si>
    <t>Негосударственный пенсионный фонд "Пенсионные сбережения"</t>
  </si>
  <si>
    <t>Негосударственный Пенсионный Фонд «РГС»</t>
  </si>
  <si>
    <t>КИТ Финанс Негосударственный пенсионный фонд</t>
  </si>
  <si>
    <t>Некоммерческая организация "Негосударственный пенсионный фонд профессиональных инвестиций"</t>
  </si>
  <si>
    <t>Негосударственный пенсионный фонд «ОБРАЗОВАНИЕ»</t>
  </si>
  <si>
    <t>Негосударственный пенсионный фонд «Альянс»</t>
  </si>
  <si>
    <t>Негосударственный пенсионный фонд "Индустриальный"</t>
  </si>
  <si>
    <t>Негосударственный пенсионный фонд «Газпромбанк-фонд»</t>
  </si>
  <si>
    <t>Негосударственный пенсионный фонд "Сибирский региональный"</t>
  </si>
  <si>
    <t>http://mnpf-akvilon.ru/characteristics/corporization</t>
  </si>
  <si>
    <t>НПФ Гефест</t>
  </si>
  <si>
    <t>http://www.npfgefest.ru/filials/moscow/news/soobshchenie-o-provedenii-zasedaniya-soveta-fonda-npf-gefest.html</t>
  </si>
  <si>
    <t>http://www.socialnpf.ru/index.php?option=com_content&amp;view=article&amp;id=179:2014-06-30-09-14-50&amp;catid=34:demo-category&amp;Itemid=100</t>
  </si>
  <si>
    <t>http://www.npfblago.ru/opencms/opencms/system/modules/com.syscom.opencms.npfblago/news/newsItem_0267.html</t>
  </si>
  <si>
    <t>http://www.npfmagnit.ru/news/detail.php?ID=139</t>
  </si>
  <si>
    <t>ОАО «Объединенная регистрационная компания»</t>
  </si>
  <si>
    <t>http://www.npfsr.ru/#view%2F61335826%2F</t>
  </si>
  <si>
    <t>http://www.npf-stroycomplex.ru/detail.aspx?cid=905fd675-c824-4e3d-be73-8bc58336a17b&amp;tuid=20e406a3-1add-414e-bed4-bd865c3a3594&amp;ruid=f3bde008-dd26-4f41-869d-51870a92c957</t>
  </si>
  <si>
    <t>http://arel-npf.ru/reorganiz1.shtml</t>
  </si>
  <si>
    <t>ЗАО «Ведение реестров компаний»</t>
  </si>
  <si>
    <t>http://www.pensioninvest.ru/news_fond_66.htm</t>
  </si>
  <si>
    <t>http://www.penfosib.ru/novosti/novosti/29-07-2014g.htm</t>
  </si>
  <si>
    <t>http://www.neftegarant.ru/press/fond_news/1709/</t>
  </si>
  <si>
    <t>ООО «Реестр-РН»</t>
  </si>
  <si>
    <t>НПФ Оборонно-промышленный фонд</t>
  </si>
  <si>
    <t>ОАО "Межрегиональный регистраторский центр"</t>
  </si>
  <si>
    <t>http://www.npfopf.ru/?issue_id=19&amp;id=206</t>
  </si>
  <si>
    <t>НПФ Стратегия</t>
  </si>
  <si>
    <t>http://www.npf-strategy.ru/novosti/details_379.html</t>
  </si>
  <si>
    <t>http://www.npfmagnit.ru/news/detail.php?ID=143</t>
  </si>
  <si>
    <t>НПФ ВТБ Пенсионный фонд</t>
  </si>
  <si>
    <t>http://www.vtbnpf.ru/achievment/account/Additional%20information/</t>
  </si>
  <si>
    <t>http://www.mnpf-akvilon.ru/about/fondnews/88</t>
  </si>
  <si>
    <t>http://www.npfblago.ru/opencms/opencms/system/modules/com.syscom.opencms.npfblago/news/newsItem_0270.html</t>
  </si>
  <si>
    <t>НПФ СберФонд РЕСО</t>
  </si>
  <si>
    <t>http://www.socialnpf.ru/index.php?option=com_content&amp;view=article&amp;id=186:2014-08-04-02-57-09&amp;catid=34:demo-category&amp;Itemid=100</t>
  </si>
  <si>
    <t>http://npfon.ru/info/news/fund/11-08-2014_11-14/</t>
  </si>
  <si>
    <t>АО</t>
  </si>
  <si>
    <t>НПФ Первый промышленный альянс</t>
  </si>
  <si>
    <t>http://www.ppafond.ru/freeze.htm</t>
  </si>
  <si>
    <t>http://www.penfosib.ru/novosti/novosti/01-09-2014-g.htm</t>
  </si>
  <si>
    <t>http://npfon.ru/</t>
  </si>
  <si>
    <t>http://www.npf-strategy.ru/novosti/details_391.html</t>
  </si>
  <si>
    <t>ЗАО «Регистратор Интрако»</t>
  </si>
  <si>
    <t>http://www.npfspb.ru/?p=news&amp;id=35</t>
  </si>
  <si>
    <t>НПФ Санкт-Петербург</t>
  </si>
  <si>
    <t>НПФ УГМК-Перспектива</t>
  </si>
  <si>
    <t>http://www.npfond.ru/index.php?option=com_content&amp;view=article&amp;id=246:12-09-2014-o-provedenii-zasedaniya-soveta-fonda&amp;catid=86&amp;Itemid=435</t>
  </si>
  <si>
    <t>http://www.npfopf.ru/?issue_id=19&amp;id=213</t>
  </si>
  <si>
    <t>НПФ ТПП фонд</t>
  </si>
  <si>
    <t>http://www.npftpprf.ru/</t>
  </si>
  <si>
    <t>НПФ Ренессанс Жизнь и Пенсии</t>
  </si>
  <si>
    <t>http://npf-renlife.ru/news/uvedomlenie-o-provedenii-zasedaniya-soveta-negosudarstvennogo-pensionnogo-fonda-renessans-zhizn</t>
  </si>
  <si>
    <t>НПФ Участие</t>
  </si>
  <si>
    <t>http://www.npf-uchastie.ru/component/content/article/34-needinfo/225-2014-09-30-09-27-13.html</t>
  </si>
  <si>
    <t>НПФ УРАЛСИБ</t>
  </si>
  <si>
    <t>НПФ Владимир</t>
  </si>
  <si>
    <t>ОНПФ Доверие</t>
  </si>
  <si>
    <t>НПФ  Образование</t>
  </si>
  <si>
    <t>НПФ Райффайзен</t>
  </si>
  <si>
    <t>НПФ РЕГИОНФОНД</t>
  </si>
  <si>
    <t>http://www.ppafond.ru/freeze1.htm</t>
  </si>
  <si>
    <t>ООО «Евроазиатский регистратор»</t>
  </si>
  <si>
    <t>http://www.npfond.ru/index.php?option=com_content&amp;view=article&amp;id=249:13-10-2014-o-prinyatom-sovetom-fonda-reshenii-o-reorganizatsii&amp;catid=86&amp;Itemid=435</t>
  </si>
  <si>
    <t>http://www.npfspb.ru/?p=news&amp;id=36</t>
  </si>
  <si>
    <t>http://www.npfopf.ru/?issue_id=19&amp;id=217</t>
  </si>
  <si>
    <t>НПФ Волга-Капитал</t>
  </si>
  <si>
    <t>http://www.volga-capital.ru/news/index.php?ELEMENT_ID=720</t>
  </si>
  <si>
    <t>НПФ Алмазная осень</t>
  </si>
  <si>
    <t>http://www.npf-almaz.ru/component/k2/item/543-akcionirovanie-1.html</t>
  </si>
  <si>
    <t>http://www.pensioninvest.ru/news_fond_67.htm</t>
  </si>
  <si>
    <t>http://www.blagovestfond.ru/news/fund/699.html</t>
  </si>
  <si>
    <t>НПФ Благовест</t>
  </si>
  <si>
    <t>http://www.pfpsb.ru/About/notice.html</t>
  </si>
  <si>
    <t>http://npf-renlife.ru/news/soobshchenie-o-prinyatom-reshenii-o-reorganizacii-negosudarstvennogo-pensionnogo-fonda</t>
  </si>
  <si>
    <t>ЗАО «РК-РЕЕСТР»</t>
  </si>
  <si>
    <t>http://www.npfgefest.ru/filials/moscow/news/prinyato-reshenie-o-reorganizatsii-npf-gefest.html</t>
  </si>
  <si>
    <t>http://www.volga-capital.ru/news/index.php?ELEMENT_ID=750</t>
  </si>
  <si>
    <t>НПФ Башкомснаббанк</t>
  </si>
  <si>
    <t>http://npfbksb.ru/about/novosti.php?ELEMENT_ID=38929</t>
  </si>
  <si>
    <t>http://npfbksb.ru/about/novosti.php?ELEMENT_ID=38928</t>
  </si>
  <si>
    <t>НПФ Урал ФД</t>
  </si>
  <si>
    <t>http://www.npf-uralfd.ru/about/press/2014/10/01/</t>
  </si>
  <si>
    <t>http://www.npf-uralfd.ru/about/press/2014/11/07/</t>
  </si>
  <si>
    <t>http://www.pensioninvest.ru/news_fond_68.htm</t>
  </si>
  <si>
    <t>http://www.npf-almaz.ru/component/k2/item/544-sovet-fonda-reorganisatia.html</t>
  </si>
  <si>
    <t>ОАО РСР Якутский фондовый центр</t>
  </si>
  <si>
    <t>http://www.blagovestfond.ru/news/fund/711.html</t>
  </si>
  <si>
    <t>ООО «Регистратор «Гарант»</t>
  </si>
  <si>
    <t>http://www.npfgefest.ru/filials/moscow/news/vnesenie-izmeneniy-v-reshenie-o-reorganizatsii-fonda.html</t>
  </si>
  <si>
    <t>http://www.pfpsb.ru/About/notice20141202001.html</t>
  </si>
  <si>
    <t>РНПФ СИБИРСКИЙ СБЕРФОНД</t>
  </si>
  <si>
    <t>http://www.rnpf.ru/index.php?new=235&amp;pgg=1</t>
  </si>
  <si>
    <t>вступление в АСВ</t>
  </si>
  <si>
    <t>Вступили в АСВ</t>
  </si>
  <si>
    <t>НПФ АПК-Фонд</t>
  </si>
  <si>
    <t>http://www.apk-fond.ru/news/2015-01-23/36/</t>
  </si>
  <si>
    <t>НПФ Адекта пенсия</t>
  </si>
  <si>
    <t>НПФ Защита будущего</t>
  </si>
  <si>
    <t>НПФ Сберегательный</t>
  </si>
  <si>
    <t>http://npfsber.ru/99</t>
  </si>
  <si>
    <t>http://npfsber.ru/acionir</t>
  </si>
  <si>
    <t>http://npfzb.ru/news/0717-3-dekabrya-2014-goda-sostoyalos-zasedanie-soveta-fonda-s-povestkoj-dnya-o-reorganizacii-npf-zaschita-buduschego.html</t>
  </si>
  <si>
    <t>http://npfzb.ru/news/0699-raskrytie-informacii.html</t>
  </si>
  <si>
    <t>http://npf-adekta.ru/102</t>
  </si>
  <si>
    <t>http://npf-adekta.ru/111</t>
  </si>
  <si>
    <t>НПФ Промышленно-строительного банка (Солнечное время)</t>
  </si>
  <si>
    <t>http://www.npf-atom.ru/fund/news/fund/detail.php?ID=1477</t>
  </si>
  <si>
    <t>НПФ Атом-гарант</t>
  </si>
  <si>
    <t>НПФ Альянс</t>
  </si>
  <si>
    <t>http://npfallianz.ru/news/detail.php?ID=237</t>
  </si>
  <si>
    <t>http://npfallianz.ru/news/detail.php?ID=238</t>
  </si>
  <si>
    <t>ОАО «Реестр»</t>
  </si>
  <si>
    <t>НПФ Транснефть</t>
  </si>
  <si>
    <t>http://www.npf-transneft.ru/press/news/?id=19092</t>
  </si>
  <si>
    <t>НПФ Роствертол</t>
  </si>
  <si>
    <t>http://www.npfrostvertol.ru/index.php?option=com_content&amp;view=article&amp;id=88:-032015&amp;catid=3:2013-01-04-09-26-15</t>
  </si>
  <si>
    <t>http://www.apk-fond.ru/news/2015-03-25/39/</t>
  </si>
  <si>
    <t>http://www.captainfund.ru/</t>
  </si>
  <si>
    <t>НПФ Капитан</t>
  </si>
  <si>
    <t>http://www.npf-atom.ru/fund/news/fund/detail.php?ID=1480</t>
  </si>
  <si>
    <t>http://www.rnpf.ru/index.php?new=242&amp;pgg=1</t>
  </si>
  <si>
    <t>НПФ АВТОВАЗ</t>
  </si>
  <si>
    <t>http://www.npfavtovaz.ru/Pages/?id=1</t>
  </si>
  <si>
    <t>НПФ АО Мосэнерго</t>
  </si>
  <si>
    <t>http://www.npf-mosenergo.ru/index.php/newsweek/231-reorganization.html</t>
  </si>
  <si>
    <t>НПФ Уралоборонзаводский</t>
  </si>
  <si>
    <t>http://www.npfuvz.ru/</t>
  </si>
  <si>
    <t xml:space="preserve">http://www.npf-transneft.ru/press/news/?id=20292 </t>
  </si>
  <si>
    <t>НПФ ВНИИЭФ-ГАРАНТ</t>
  </si>
  <si>
    <t>http://www.vniief-garant.ru/about/information/reorganization/</t>
  </si>
  <si>
    <t>ООО «Южно-Региональный регистратор»</t>
  </si>
  <si>
    <t>http://www.npfrostvertol.ru/index.php?option=com_content&amp;view=article&amp;id=98:2015-04-27-12-53-04&amp;catid=4:2013-01-05-10-32-02</t>
  </si>
  <si>
    <t xml:space="preserve">АО «Регистраторское общество «СТАТУС» </t>
  </si>
  <si>
    <t>http://npf-moskovia.ru/posts/1493101</t>
  </si>
  <si>
    <t>ЗАО «РК-Реестр»</t>
  </si>
  <si>
    <t>http://www.rnpf.ru/index.php?new=254&amp;pgg=1</t>
  </si>
  <si>
    <t>http://npf-moskovia.ru/posts</t>
  </si>
  <si>
    <t>НПФ Время</t>
  </si>
  <si>
    <t>http://www.npf-mosenergo.ru/</t>
  </si>
  <si>
    <t>http://www.npfvremya.ru/index/novosti/24.06.2015.html</t>
  </si>
  <si>
    <t>ЗАО "РДЦ ПАРИТЕТ"</t>
  </si>
  <si>
    <t>НПФ Ветеран</t>
  </si>
  <si>
    <t>http://www.veteranfond.ru/blank.php?title=о_фонде&amp;idlink=20080120203415&amp;cntlink=20080120203743&amp;rdirect=fwd</t>
  </si>
  <si>
    <t>н/д</t>
  </si>
  <si>
    <t>http://www.npfvremya.ru/index/novosti/12.07.2015.html</t>
  </si>
  <si>
    <t>http://www.npf-opk.ru/?news=1629</t>
  </si>
  <si>
    <t>НПФ ОПК</t>
  </si>
  <si>
    <t>НПФ Тихий Дон</t>
  </si>
  <si>
    <t>http://npftd.ru/</t>
  </si>
  <si>
    <t>НПФ Поволжский</t>
  </si>
  <si>
    <t>http://npf-p.ru/news/message752#more-752</t>
  </si>
  <si>
    <t>НПФ Новый Век</t>
  </si>
  <si>
    <t>http://www.npfnv.ru/index.php?area=1&amp;p=static&amp;page=news</t>
  </si>
  <si>
    <t>http://www.npfnv.ru/uploads/site/reorg3.pdf</t>
  </si>
  <si>
    <t>НПФ Империя</t>
  </si>
  <si>
    <t>http://www.npfimperia.ru/</t>
  </si>
  <si>
    <t>http://www.ingosnpf.ru/</t>
  </si>
  <si>
    <t>НПФ ПФ Ингосстрах</t>
  </si>
  <si>
    <t>фонды, у которых ЦБ аннулировал лицензию</t>
  </si>
  <si>
    <t>http://npftd.ru/news/reorganization</t>
  </si>
  <si>
    <t>ООО «Регистратор «ДонФАО»</t>
  </si>
  <si>
    <t>Список негосударственных пенсионных фондов с действующей лицензией на 10.08.2015</t>
  </si>
  <si>
    <t>№ п/п</t>
  </si>
  <si>
    <t>Полное наименование</t>
  </si>
  <si>
    <t>Краткое наименование</t>
  </si>
  <si>
    <t xml:space="preserve">Номер лицензии </t>
  </si>
  <si>
    <t>Дата выдачи</t>
  </si>
  <si>
    <t>ИНН</t>
  </si>
  <si>
    <t>ОГРН</t>
  </si>
  <si>
    <t>Адрес юридического лица</t>
  </si>
  <si>
    <t>Телефон</t>
  </si>
  <si>
    <t>Адрес сайта</t>
  </si>
  <si>
    <t>Осуществление деятельности  по обязательному пенсионному страхованию</t>
  </si>
  <si>
    <t>Закрытое акционерное общество «Негосударственный Пенсионный Фонд «Наследие»</t>
  </si>
  <si>
    <t>ЗАО «НПФ «Наследие»</t>
  </si>
  <si>
    <t>123022, г. Москва, ул. Сергея Макеева, д. 13</t>
  </si>
  <si>
    <t>(495) 783-47-84
доб. 4410</t>
  </si>
  <si>
    <t>www.npfn.ru</t>
  </si>
  <si>
    <t>да</t>
  </si>
  <si>
    <t>Негосударственный пенсионный фонд «Поволжский»</t>
  </si>
  <si>
    <t>НПФ «Поволжский»</t>
  </si>
  <si>
    <t>432017, Ульяновская область,
г. Ульяновск, 
ул. Спасская, д. 8, офис 404</t>
  </si>
  <si>
    <t>(8422) 41-34-04</t>
  </si>
  <si>
    <t>www.npf-p.ru</t>
  </si>
  <si>
    <t>Открытое акционерное общество «Негосударственный пенсионный фонд электроэнергетики»</t>
  </si>
  <si>
    <t>ОАО «НПФ электроэнергетики»</t>
  </si>
  <si>
    <t>119021, г. Москва, ул. Тимура Фрунзе, д. 11, стр. 13</t>
  </si>
  <si>
    <t>(495) 411-64-65;
8 800 200-44-04</t>
  </si>
  <si>
    <t>www.npfe.ru</t>
  </si>
  <si>
    <t>Некоммерческая организация «Негосударственный пенсионный фонд «ЛУКОЙЛ-ГАРАНТ»</t>
  </si>
  <si>
    <t>НО «НПФ «ЛУКОЙЛ-ГАРАНТ»</t>
  </si>
  <si>
    <t>101000, г. Москва, Сретенский бульвар, д. 11</t>
  </si>
  <si>
    <t>(495) 620-95-21;
620-95-22</t>
  </si>
  <si>
    <t>www.npflg.ru</t>
  </si>
  <si>
    <t>нет</t>
  </si>
  <si>
    <t>Акционерное общество «Негосударственный пенсионный фонд «Гефест»</t>
  </si>
  <si>
    <t>АО «НПФ «Гефест»</t>
  </si>
  <si>
    <t>115184, г. Москва, Озерковская наб., д. 28, стр. 1</t>
  </si>
  <si>
    <t>(495) 730-05-97</t>
  </si>
  <si>
    <t>www.npfgefest.ru</t>
  </si>
  <si>
    <t>Негосударственный пенсионный фонд «Универсал»</t>
  </si>
  <si>
    <t>НПФ «Универсал»</t>
  </si>
  <si>
    <t>115035, г. Москва, Садовническая наб., 
д. 17, кв. 20</t>
  </si>
  <si>
    <t>(495) 957-32-25</t>
  </si>
  <si>
    <t>www.universal-npf.ru</t>
  </si>
  <si>
    <t>НЕГОСУДАРСТВЕННЫЙ ПЕНСИОННЫЙ ФОНД «СУРГУТНЕФТЕГАЗ»</t>
  </si>
  <si>
    <t>НПФ «СУРГУТНЕФТЕГАЗ»</t>
  </si>
  <si>
    <t>628400, Ханты-мансийский автономный округ-Югра,
г. Сургут, 
ул. Энтузиастов, д. 52/1</t>
  </si>
  <si>
    <t>(3462) 42-11-85</t>
  </si>
  <si>
    <t>www.npfsng.ru</t>
  </si>
  <si>
    <t>Акционерное общество «Негосударственный пенсионный фонд «Алмазная осень»</t>
  </si>
  <si>
    <t>АО «НПФ «Алмазная осень»</t>
  </si>
  <si>
    <t>678174, Республика Саха (Якутия), г. Мирный,
ул. Комсомольская, д. 16</t>
  </si>
  <si>
    <t>(41136) 3-27-58;
3-19-26</t>
  </si>
  <si>
    <t>www.npf-almaz.ru</t>
  </si>
  <si>
    <t>Негосударственный пенсионный фонд «Московия»</t>
  </si>
  <si>
    <t>НПФ «Московия»</t>
  </si>
  <si>
    <t>125438, г. Москва, 
Лихоборская наб., 
д. 18А, комн. 36</t>
  </si>
  <si>
    <t>(495) 921-08-65                 (495) 916-75-80                   (964) 760-41-29</t>
  </si>
  <si>
    <t>www.npf-moskovia.ru</t>
  </si>
  <si>
    <t>Закрытое акционерное общество «Негосударственный пенсионный фонд «Промагрофонд»</t>
  </si>
  <si>
    <t>ЗАО «НПФ «Промагрофонд»</t>
  </si>
  <si>
    <t>129344, г. Москва, ул. Искры,
д. 17А, стр. 2</t>
  </si>
  <si>
    <t>(495) 637-90-20</t>
  </si>
  <si>
    <t>www.promagrofond.ru</t>
  </si>
  <si>
    <t>НПФ «Капитан»</t>
  </si>
  <si>
    <t>195248, г. Санкт-Петербург, шоссе Революции, д. 84</t>
  </si>
  <si>
    <t>(812) 363-19-70</t>
  </si>
  <si>
    <t>www.captainfund.ru</t>
  </si>
  <si>
    <t>НПФ «Уголь»</t>
  </si>
  <si>
    <t>107045, г. Москва, Большой Сергиевский пер., д. 5</t>
  </si>
  <si>
    <t>(495) 625-07-12</t>
  </si>
  <si>
    <t>www.fond-ugol.ru</t>
  </si>
  <si>
    <t>НПФ «СБЕРФОНД»</t>
  </si>
  <si>
    <t>121059, г. Москва,
ул. Брянская, д. 5</t>
  </si>
  <si>
    <t>8 800 555-22-91</t>
  </si>
  <si>
    <t>www.sberfond.ru</t>
  </si>
  <si>
    <t>НЕКОММЕРЧЕСКАЯ ОРГАНИЗАЦИЯ-НЕГОСУДАРСТВЕННЫЙ ПЕНСИОННЫЙ ФОНД «МОСПРОМСТРОЙ-ФОНД»</t>
  </si>
  <si>
    <t>НПФ «Моспромстрой-Фонд»</t>
  </si>
  <si>
    <t>127006, г. Москва, ул. Малая Дмитровка, 
д. 25, корп.1, офис 22</t>
  </si>
  <si>
    <t>(495) 699-87-05</t>
  </si>
  <si>
    <t>www.mpsfond.ru</t>
  </si>
  <si>
    <t>Акционерное общество «Негосударственный пенсионный фонд «Уральский финансовый дом»</t>
  </si>
  <si>
    <t>АО «НПФ «Урал ФД»</t>
  </si>
  <si>
    <t>614000, Пермский край,
г. Пермь, 
ул. Монастырская, д. 15</t>
  </si>
  <si>
    <t>(342) 210-30-10</t>
  </si>
  <si>
    <t>www.npf-uralfd.ru</t>
  </si>
  <si>
    <t>Негосударственный пенсионный фонд «Ресурс»</t>
  </si>
  <si>
    <t>НПФ «Ресурс»</t>
  </si>
  <si>
    <t>344010, Ростовская обл., 
г. Ростов-на-Дону, 
просп. Чехова, д. 71</t>
  </si>
  <si>
    <t xml:space="preserve"> (8632) 64-59-56;                       (8632) 64-33-86</t>
  </si>
  <si>
    <t>www.npfresurs.ru</t>
  </si>
  <si>
    <t>Акционерное общество «Негосударственный Пенсионный Фонд Сбербанка»</t>
  </si>
  <si>
    <t xml:space="preserve">АО «НПФ Сбербанка» </t>
  </si>
  <si>
    <t>115162, г. Москва, ул. Шаболовка, д. 31Г</t>
  </si>
  <si>
    <t>(495) 785-38-87</t>
  </si>
  <si>
    <t>www.npfsb.ru</t>
  </si>
  <si>
    <t>РНПФ «СИБИРСКИЙ СБЕРФОНД»</t>
  </si>
  <si>
    <t>630099, Новосибирская  обл., 
г. Новосибирск, ул. Максима Горького,  д. 77</t>
  </si>
  <si>
    <t>(3832) 91-37-52</t>
  </si>
  <si>
    <t>www.rnpf.ru</t>
  </si>
  <si>
    <t>Негосударственный пенсионный фонд «Пенсионный фонд «Ингосстрах»</t>
  </si>
  <si>
    <t>НПФ «ПФ «Ингосстрах»</t>
  </si>
  <si>
    <t>125171, г. Москва, Ленинградское шоссе,
д. 16, стр .9</t>
  </si>
  <si>
    <t>(495) 725-47-60</t>
  </si>
  <si>
    <t>www.ingosnpf.ru</t>
  </si>
  <si>
    <t>Открытое акционерное общество «Ханты-Мансийский негосударственный пенсионный фонд»</t>
  </si>
  <si>
    <t>ОАО «Ханты-Мансийский НПФ»</t>
  </si>
  <si>
    <t>628011, Ханты-Мансийский автономный округ-Югра,
г. Ханты-Мансийск,
ул. Комсомольская, 59А</t>
  </si>
  <si>
    <t>(3467) 35-44-30                                                 (3467) 35-44-73</t>
  </si>
  <si>
    <t>www.hmnpf.ru</t>
  </si>
  <si>
    <t>Акционерное общество негосударственный пенсионный фонд «Владимир»</t>
  </si>
  <si>
    <t>АО НПФ «Владимир»</t>
  </si>
  <si>
    <t>117452, г. Москва, Балаклавский просп.,
д. 28 В, стр. А</t>
  </si>
  <si>
    <t>(495) 933-52-25
доб. 1043, 1631, 1210</t>
  </si>
  <si>
    <t>www.npfvladimir.ru</t>
  </si>
  <si>
    <t>Закрытое акционерное общество «Негосударственный пенсионный фонд «Райффайзен»</t>
  </si>
  <si>
    <t>ЗАО НПФ «Райффайзен»</t>
  </si>
  <si>
    <t>119121, г. Москва,
ул. Плющиха, д. 44/2</t>
  </si>
  <si>
    <t>(495) 745-52-11;                               (495) 777-99-89</t>
  </si>
  <si>
    <t>www.npfraiffeisen.ru</t>
  </si>
  <si>
    <t>Акционерное общество «Негосударственный пенсионный фонд «Санкт-Петербург»</t>
  </si>
  <si>
    <t xml:space="preserve">АО «НПФ «Санкт-Петербург» </t>
  </si>
  <si>
    <t>198013, г. Санкт-Петербург,
ул. Рузовская, д. 8, лит. Б</t>
  </si>
  <si>
    <t>(812) 332-26-70</t>
  </si>
  <si>
    <t>www.npfspb.ru</t>
  </si>
  <si>
    <t>Открытое акционерное общество Негосударственный пенсионный фонд «Первый Русский Пенсионный Фонд»</t>
  </si>
  <si>
    <t>ОАО НПФ «Первый Русский Пенсионный Фонд»</t>
  </si>
  <si>
    <t>121248, г. Москва, Кутузовский просп., д. 12</t>
  </si>
  <si>
    <t>(495) 721-11-74</t>
  </si>
  <si>
    <t>www.1rusfond.ru</t>
  </si>
  <si>
    <t>Акционерное общество Межрегиональный негосударственный пенсионный фонд «БОЛЬШОЙ»</t>
  </si>
  <si>
    <t>АО МНПФ «БОЛЬШОЙ»</t>
  </si>
  <si>
    <t>(495) 933-52-25
 доб. 1043, 1631, 1210</t>
  </si>
  <si>
    <t>www.bigpension.ru</t>
  </si>
  <si>
    <t>Открытое акционерное общество «Негосударственный пенсионный фонд «Эрэл»</t>
  </si>
  <si>
    <t>ОАО НПФ «Эрэл»</t>
  </si>
  <si>
    <t>677000, Республика Саха (Якутия), г. Якутск, ул. Орджоникидзе, д. 34/2</t>
  </si>
  <si>
    <t>(4112) 42-33-93;
44-45-79</t>
  </si>
  <si>
    <t>www.arel-npf.ru</t>
  </si>
  <si>
    <t>Открытое акционерное общество «Негосударственный пенсионный фонд «Телеком-Союз»</t>
  </si>
  <si>
    <t>ОАО «НПФ «Телеком-Союз»</t>
  </si>
  <si>
    <t>125167, г. Москва, Ленинградский просп.,
д. 47, стр. 3</t>
  </si>
  <si>
    <t>(495) 937-27-47</t>
  </si>
  <si>
    <t xml:space="preserve">www.npfts.ru </t>
  </si>
  <si>
    <t>Акционерное общество «Негосударственный Пенсионный Фонд «МЕЧЕЛ-ФОНД»</t>
  </si>
  <si>
    <t>АО «НПФ «МЕЧЕЛ-ФОНД»</t>
  </si>
  <si>
    <t>652873, Кемеровская обл., 
г. Междуреченск,
просп. Шахтеров, д. 37, помещение 4а</t>
  </si>
  <si>
    <t>(38475) 2-93-55;
2-93-83</t>
  </si>
  <si>
    <t>www.мечел-фонд.рф</t>
  </si>
  <si>
    <t>НПФ Московия (новое название-Золотой век)</t>
  </si>
  <si>
    <t>http://www.socialnpf.ru/</t>
  </si>
  <si>
    <t>Негосударственный Пенсионный Фонд «Негосударственный пенсионный фонд Оборонно-промышленного комплекса»</t>
  </si>
  <si>
    <t>НПФ «НПФ ОПК»</t>
  </si>
  <si>
    <t>191123, г. Санкт-Петербург,
ул. Радищева, д. 39</t>
  </si>
  <si>
    <t>(812) 329-44-01</t>
  </si>
  <si>
    <t>www.npf-opk.ru</t>
  </si>
  <si>
    <t>Негосударственный пенсионный фонд «Социальный мир»</t>
  </si>
  <si>
    <t>НПФ «Социальный мир»</t>
  </si>
  <si>
    <t>113405, г. Москва, Варшавское шоссе, д. 125, этаж 5, секция 7, комн. 7517 В</t>
  </si>
  <si>
    <t>(495) 514-06-18</t>
  </si>
  <si>
    <t>www.npfsocmir.ru</t>
  </si>
  <si>
    <t>Негосударственный пенсионный фонд «Профсоюзный негосударственный пенсионный фонд «Гарант-Проф» - некоммерческая организация - социального обеспечения</t>
  </si>
  <si>
    <t>НПФ «ПНПФ» «Гарант-Проф»</t>
  </si>
  <si>
    <t>119119, г. Москва, Ленинский просп., д. 42</t>
  </si>
  <si>
    <t xml:space="preserve">(495) 782-69-12 </t>
  </si>
  <si>
    <t>www.garant-prof.org</t>
  </si>
  <si>
    <t>Акционерное общество «Негосударственный пенсионный фонд «Благовест»</t>
  </si>
  <si>
    <t>АО «НПФ «Благовест»</t>
  </si>
  <si>
    <t>7708252897</t>
  </si>
  <si>
    <t>107078, г. Москва, ул. Новая Басманная, д.13/2, стр. 1</t>
  </si>
  <si>
    <t>(495) 792-39-33</t>
  </si>
  <si>
    <t>www.blagovestfond.ru</t>
  </si>
  <si>
    <t>НПФ «РПФ»</t>
  </si>
  <si>
    <t>450054, Республика Башкортостан, г. Уфа, 
просп. Октября, д. 77</t>
  </si>
  <si>
    <t>(3472) 92-13-37;                        (3472) 92-13-38</t>
  </si>
  <si>
    <t>www.npf-rpf.ru</t>
  </si>
  <si>
    <t>Негосударственный пенсионный фонд «Время»</t>
  </si>
  <si>
    <t>НПФ «Время»</t>
  </si>
  <si>
    <t>426001, Удмуртская Республика, г. Ижевск, ул. Карла Маркса, д. 274</t>
  </si>
  <si>
    <t>(3412) 40-52-22</t>
  </si>
  <si>
    <t>www.npfvremya.ru</t>
  </si>
  <si>
    <t>НПФ «АПК-Фонд»</t>
  </si>
  <si>
    <t>129110, г. Москва,
ул. Щепкина, д. 58, стр. 3</t>
  </si>
  <si>
    <t>(495) 688-90-00</t>
  </si>
  <si>
    <t>www.apk-fond.ru</t>
  </si>
  <si>
    <t>Акционерное общество «Негосударственный пенсионный фонд «Башкортостан»</t>
  </si>
  <si>
    <t>АО «НПФ «Башкортостан»</t>
  </si>
  <si>
    <t>0275900800</t>
  </si>
  <si>
    <t>450076, Республика Башкортостан, г. Уфа, ул. Коммунистическая, д. 19/1</t>
  </si>
  <si>
    <t>(3472) 46-52-17;                    (3472) 46-52-18</t>
  </si>
  <si>
    <t>www.npfbksb.ru</t>
  </si>
  <si>
    <t>Негосударственный пенсионный фонд «Роствертол»</t>
  </si>
  <si>
    <t>НПФ «Роствертол»</t>
  </si>
  <si>
    <t>344038, Ростовская обл.,
г. Ростов-на-Дону,
ул. Новаторов, д. 3Б</t>
  </si>
  <si>
    <t>(863) 297-75-76</t>
  </si>
  <si>
    <t>www.npfrostvertol.ru</t>
  </si>
  <si>
    <t>Акционерное общество «Негосударственный пенсионный фонд «Стратегия»</t>
  </si>
  <si>
    <t>АО «НПФ «Стратегия»</t>
  </si>
  <si>
    <t>614045, Пермский край,
г. Пермь, ул. Советская, д. 72</t>
  </si>
  <si>
    <t>(3422) 10-35-13</t>
  </si>
  <si>
    <t>www.npf-strategy.ru</t>
  </si>
  <si>
    <t>Негосударственный пенсионный фонд «Выбор»</t>
  </si>
  <si>
    <t>НПФ «Выбор»</t>
  </si>
  <si>
    <t>105062, г. Москва,
ул. Чаплыгина, д. 11</t>
  </si>
  <si>
    <t>(495) 775-07-12</t>
  </si>
  <si>
    <t>www.npfvibor.ru</t>
  </si>
  <si>
    <t>НПФ ОАО «АВТОВАЗ»</t>
  </si>
  <si>
    <t>445028, Самарская обл.,
г. Тольятти, ул. Фрунзе, д. 24</t>
  </si>
  <si>
    <t>(8482) 51-77-55;</t>
  </si>
  <si>
    <t>www.npfavtovaz.ru</t>
  </si>
  <si>
    <t>Закрытое акционерное общество «Негосударственный Пенсионный Фонд «Стройкомплекс»</t>
  </si>
  <si>
    <t>ЗАО «НПФ «Стройкомплекс»</t>
  </si>
  <si>
    <t>117218, г. Москва,
ул. Кржижановского,
д. 17, корп. 2</t>
  </si>
  <si>
    <t>(495) 688-56-34;
(499) 125-20-00</t>
  </si>
  <si>
    <t>www.npf-stroycomplex.ru</t>
  </si>
  <si>
    <t xml:space="preserve">Закрытое акционерное общество «Негосударственный пенсионный фонд «ЦЕРИХ» </t>
  </si>
  <si>
    <t>ЗАО «НПФ «ЦЕРИХ»</t>
  </si>
  <si>
    <t>119034, г. Москва, Всеволожский пер., 
д. 2/10, стр. 2</t>
  </si>
  <si>
    <t>(495) 737-09-81</t>
  </si>
  <si>
    <t>www.zerich-npf.ru</t>
  </si>
  <si>
    <t>Межрегиональный Транспортный Негосударственный пенсионный фонд «Дорога»</t>
  </si>
  <si>
    <t>НПФ «Дорога»</t>
  </si>
  <si>
    <t>344000, Ростовская обл., 
г. Ростов-на-Дону, 
просп. Чехова., д. 71/187</t>
  </si>
  <si>
    <t>(863) 250-13-40</t>
  </si>
  <si>
    <t>www.npfdoroga.ru</t>
  </si>
  <si>
    <t>Некоммерческая организация «Негосударственный пенсионный Фонд «Авиаполис»</t>
  </si>
  <si>
    <t>НО НПФ «Авиаполис»</t>
  </si>
  <si>
    <t>125424, г. Москва, Волоколамское шоссе, д. 73</t>
  </si>
  <si>
    <t>(495) 780-34-52</t>
  </si>
  <si>
    <t>www.npf-aviapolis.ru</t>
  </si>
  <si>
    <t>Акционерное общество «Негосударственный пенсионный фонд металлургов»</t>
  </si>
  <si>
    <t>АО «НПФ Металлургов»</t>
  </si>
  <si>
    <t>119334, г. Москва, Ленинский проспект, д. 49</t>
  </si>
  <si>
    <t xml:space="preserve"> (499) 272-70-37</t>
  </si>
  <si>
    <t>www.npfmet.ru</t>
  </si>
  <si>
    <t>Открытое акционерное общество «Негосударственный пенсионный фонд «Благоденствие»</t>
  </si>
  <si>
    <t>ОАО «НПФ «Благоденствие»</t>
  </si>
  <si>
    <t>664011, Иркутская обл.,
г. Иркутск, ул. Рабочая, д. 3Б</t>
  </si>
  <si>
    <t>(3952) 64-50-59;
79-00-26</t>
  </si>
  <si>
    <t>www.npfblago.ru</t>
  </si>
  <si>
    <t>Некоммерческая организация негосударственный пенсионный фонд «Атомгарант»</t>
  </si>
  <si>
    <t>НПФ «Атомгарант»</t>
  </si>
  <si>
    <t>109147, г. Москва, ул. Большая Андроньевская, д. 23, корп. 1</t>
  </si>
  <si>
    <t>(495) 514-03-17</t>
  </si>
  <si>
    <t>www.npf-atom.ru</t>
  </si>
  <si>
    <t>Негосударственный пенсионный фонд  «Империя»</t>
  </si>
  <si>
    <t>НПФ «Империя»</t>
  </si>
  <si>
    <t>400131, Волгоградская обл., 
г. Волгоград, ул. Мира, д. 19</t>
  </si>
  <si>
    <t>(8442) 96-26-02;                         (8442) 96-26-05</t>
  </si>
  <si>
    <t>www.npfimperia.ru</t>
  </si>
  <si>
    <t>НЕГОСУДАРСТВЕННЫЙ ПЕНСИОННЫЙ ФОНД «ТРАДИЦИЯ»</t>
  </si>
  <si>
    <t>НПФ «ТРАДИЦИЯ»</t>
  </si>
  <si>
    <t>119991, г. Москва, 
Лужнецкая наб., д. 8</t>
  </si>
  <si>
    <t>(495) 725-46-32</t>
  </si>
  <si>
    <t>www.tradnpf.com</t>
  </si>
  <si>
    <t>Некоммерческая организация Негосударственный Пенсионный Фонд «Губернский»</t>
  </si>
  <si>
    <t>НПФ «Губернский»</t>
  </si>
  <si>
    <t>443020, Самарская обл., 
г. Самара, ул. Самарская, д. 33</t>
  </si>
  <si>
    <t>(846) 310-82-30</t>
  </si>
  <si>
    <t>www.fondgub.ru</t>
  </si>
  <si>
    <t>некоммерческая организация «Негосударственный пенсионный фонд «БЛАГОСОСТОЯНИЕ»</t>
  </si>
  <si>
    <t>НПФ «БЛАГОСОСТОЯНИЕ»</t>
  </si>
  <si>
    <t>127006, г. Москва, ул. Малая Дмитровка, д. 10</t>
  </si>
  <si>
    <t>(499) 262-62-64;
(499) 262-29-61;
(499) 262-33-36</t>
  </si>
  <si>
    <t>www.blagosostoyanie.ru</t>
  </si>
  <si>
    <t>Закрытое акционерное общество «Оренбургский негосударственный пенсионный фонд «Доверие»</t>
  </si>
  <si>
    <t>ЗАО «Оренбургский НПФ «Доверие»</t>
  </si>
  <si>
    <t>460000, Оренбургская обл., 
г. Оренбург, пер. Рыбный, д. 7</t>
  </si>
  <si>
    <t>(3532) 44-10-51</t>
  </si>
  <si>
    <t>www.doverie56.ru</t>
  </si>
  <si>
    <t>Республиканский  Негосударственный Пенсионный Фонд «Социальная защита»</t>
  </si>
  <si>
    <t xml:space="preserve"> РНПФ «Социальная защита»</t>
  </si>
  <si>
    <t>670000, Республика Бурятия, 
г. Улан-Удэ,
ул. Ленина, д. 13</t>
  </si>
  <si>
    <t>(3012) 29-75-55</t>
  </si>
  <si>
    <t>www.socialnpf.ru</t>
  </si>
  <si>
    <t>Акционерное общество «Негосударственный пенсионный фонд «Пенсион-Инвест»</t>
  </si>
  <si>
    <t>АО «НПФ «Пенсион-Инвест»</t>
  </si>
  <si>
    <t>454092, Челябинская область, 
г. Челябинск, 
ул. Воровского, д. 23А</t>
  </si>
  <si>
    <t>(3512) 61-23-84</t>
  </si>
  <si>
    <t>www.pensioninvest.ru</t>
  </si>
  <si>
    <t>Акционерное общество Негосударственный пенсионный фонд ВТБ Пенсионный фонд</t>
  </si>
  <si>
    <t>АО НПФ ВТБ Пенсионный фонд</t>
  </si>
  <si>
    <t>109147, г. Москва,
ул. Воронцовская, д. 43, стр. 1</t>
  </si>
  <si>
    <t>(495) 668-61-11</t>
  </si>
  <si>
    <t>www.vtbnpf.ru</t>
  </si>
  <si>
    <t>Акционерное общество «Негосударственный пенсионный фонд «Образование и наука»</t>
  </si>
  <si>
    <t>АО «НПФ «Образование и наука»</t>
  </si>
  <si>
    <t>119119, г. Москва, Ленинский просп., д. 42, корп. 2</t>
  </si>
  <si>
    <t>(499) 975-34-35;                 (499) 975-36-75</t>
  </si>
  <si>
    <t>www.npfon.ru</t>
  </si>
  <si>
    <t>Негосударственный пенсионный фонд «ГАЗФОНД»</t>
  </si>
  <si>
    <t>НПФ «ГАЗФОНД»</t>
  </si>
  <si>
    <t>117556, г. Москва, Симферопольский бул., д. 13</t>
  </si>
  <si>
    <t xml:space="preserve">(495) 721-83-83 </t>
  </si>
  <si>
    <t>www.gazfond.ru</t>
  </si>
  <si>
    <t>Негосударственный пенсионный фонд «Поддержка»</t>
  </si>
  <si>
    <t>НПФ «Поддержка»</t>
  </si>
  <si>
    <t>119261, г. Москва, Ленинский проспект, д. 70/11</t>
  </si>
  <si>
    <t xml:space="preserve"> (495) 783-25-98 </t>
  </si>
  <si>
    <t>www.npfpodd.ru</t>
  </si>
  <si>
    <t>Акционерное общество «Негосударственный пенсионный фонд «Магнит»</t>
  </si>
  <si>
    <t>АО «НПФ «Магнит»</t>
  </si>
  <si>
    <t>350072, Краснодарский край, 
г. Краснодар, ул. Московская, 
д. 95, лит. В, офис 1</t>
  </si>
  <si>
    <t>(861) 210-98-10
доб. 16110</t>
  </si>
  <si>
    <t>www.npfmagnit.ru</t>
  </si>
  <si>
    <t>Закрытое акционерное общество «Национальный негосударственный пенсионный фонд»</t>
  </si>
  <si>
    <t>ЗАО «Национальный НПФ»</t>
  </si>
  <si>
    <t>7701100510</t>
  </si>
  <si>
    <t>105066, г. Москва,
ул. Ольховская, д. 4, корп. 1</t>
  </si>
  <si>
    <t>(495) 223-27-53;
223-27-54</t>
  </si>
  <si>
    <t>www.nnpf.ru</t>
  </si>
  <si>
    <t>Акционерное общество «Негосударственный пенсионный фонд «СтальФонд»</t>
  </si>
  <si>
    <t>АО «НПФ «СтальФонд»</t>
  </si>
  <si>
    <t>162614, Вологодская обл.,
 г. Череповец, 
просп. Луначарского, д. 53 А</t>
  </si>
  <si>
    <t>(495) 980-95-30</t>
  </si>
  <si>
    <t>www.stalfond.ru</t>
  </si>
  <si>
    <t>Негосударственный пенсионный фонд «Русский Стандарт» (Закрытое акционерное общество)</t>
  </si>
  <si>
    <t>НПФ «Русский Стандарт» (ЗАО)</t>
  </si>
  <si>
    <t>107023, г. Москва, ул. Малая Семеновская, д. 9, стр. 1, помещение VII, комната 4</t>
  </si>
  <si>
    <t>(495) 980-77-60</t>
  </si>
  <si>
    <t>www.npf-rs.ru</t>
  </si>
  <si>
    <t>Негосударственный пенсионный фонд «Титан»</t>
  </si>
  <si>
    <t>НПФ «Титан»</t>
  </si>
  <si>
    <t>445621, Самарская обл., г.Тольятти, ул. Горького, д. 96</t>
  </si>
  <si>
    <t xml:space="preserve">(8482) 22-95-96;
(8482) 22-11-52;
(8482) 22-11-58 </t>
  </si>
  <si>
    <t>www.Npftitan.ru</t>
  </si>
  <si>
    <t>Акционерное общество «Негосударственный пенсионный фонд «Социальное развитие»</t>
  </si>
  <si>
    <t>АО «НПФ «Социальное развитие»</t>
  </si>
  <si>
    <t>398059, Липецкая область,
г. Липецк, ул. Фрунзе, д. 6А</t>
  </si>
  <si>
    <t>(4742) 22-19-47</t>
  </si>
  <si>
    <t>www.npfsr.ru</t>
  </si>
  <si>
    <t>Акционерное общество «Негосударственный пенсионный фонд «Первый национальный пенсионный фонд»</t>
  </si>
  <si>
    <t xml:space="preserve">1-й НПФ АО </t>
  </si>
  <si>
    <t>125009, г. Москва, ул. Б. Дмитровка, д. 23, стр. 1</t>
  </si>
  <si>
    <t>(495) 111-00-01</t>
  </si>
  <si>
    <t>www.1npf.com</t>
  </si>
  <si>
    <t>Акционерное общество «Негосударственный пенсионный фонд «Доверие»</t>
  </si>
  <si>
    <t>АО «НПФ «Доверие»</t>
  </si>
  <si>
    <t>119435, г. Москва, Большой Саввинский пер., д. 12, стр. 9</t>
  </si>
  <si>
    <t>(495) 604-14-06
доб. 1004, 1904, 1101</t>
  </si>
  <si>
    <t>www.npfdorie.ru</t>
  </si>
  <si>
    <t>Закрытое акционерное общество «Негосударственный пенсионный фонд «Социум»</t>
  </si>
  <si>
    <t>ЗАО «НПФ «Социум»</t>
  </si>
  <si>
    <t>125319, г. Москва,
ул. Черняховского, д. 19</t>
  </si>
  <si>
    <t>(495) 728-72-35;
728-72-36</t>
  </si>
  <si>
    <t>www.npfsocium.ru</t>
  </si>
  <si>
    <t>Негосударственный пенсионный фонд «Тихий Дон»</t>
  </si>
  <si>
    <t>НПФ «Тихий Дон»</t>
  </si>
  <si>
    <t>344002, Ростовская область, 
г. Ростов-на-Дону, 
ул. Пушкинская, д. 100</t>
  </si>
  <si>
    <t>(8632) 41-46-72;
(8632) 79-15-72</t>
  </si>
  <si>
    <t>www.npftd.ru</t>
  </si>
  <si>
    <t>НПФ АО МОСЭНЕРГО</t>
  </si>
  <si>
    <t>105005, г. Москва, 
ул. Радио, д. 10, стр. 3</t>
  </si>
  <si>
    <t>(495) 989-96-30;
287-16-40;
287-16-38;</t>
  </si>
  <si>
    <t>www.npf-mosenergo.ru</t>
  </si>
  <si>
    <t>НПФ Право</t>
  </si>
  <si>
    <t>http://www.npfpravo.ru/news1/yvedomlenie1/</t>
  </si>
  <si>
    <t>Открытое акционерное общество «Межрегиональный негосударственный пенсионный фонд «АКВИЛОН»</t>
  </si>
  <si>
    <t>ОАО «МНПФ «АКВИЛОН»</t>
  </si>
  <si>
    <t>105318, г. Москва,
ул. Ибрагимова, д. 15, корп. 2</t>
  </si>
  <si>
    <t>(499) 973-72-60;
8 800 250-72-60</t>
  </si>
  <si>
    <t>www.mnpf-akvilon.ru</t>
  </si>
  <si>
    <t>Негосударственный пенсионный фонд г.Тольятти «Муниципальный»</t>
  </si>
  <si>
    <t>НПФ «Муниципальный»</t>
  </si>
  <si>
    <t>445020, Самарская область,
г. Тольятти, ул. Белорусская,
д. 33, к. 817</t>
  </si>
  <si>
    <t>(8482) 28-90-45</t>
  </si>
  <si>
    <t>www.mnpf.ru</t>
  </si>
  <si>
    <t>Негосударственный пенсионный фонд «РЕГИОНФОНД» (Закрытое акционерное общество)</t>
  </si>
  <si>
    <t>НПФ «РЕГИОНФОНД» (ЗАО)</t>
  </si>
  <si>
    <t>117335, г. Москва,
ул. Вавилова, д. 79, корп. 1</t>
  </si>
  <si>
    <t>(495) 909-81-83; 
909-81-84;
909-81-85; 
909-81-86</t>
  </si>
  <si>
    <t>www.regionfund.ru</t>
  </si>
  <si>
    <t>Негосударственный пенсионный фонд «Родник»</t>
  </si>
  <si>
    <t>НПФ «Родник»</t>
  </si>
  <si>
    <t>117449, г. Москва,
ул. Карьер, д. 2А, стр. 1</t>
  </si>
  <si>
    <t>(499) 258-05-30</t>
  </si>
  <si>
    <t>www.npfrodnik.ru</t>
  </si>
  <si>
    <t>Акционерное общество «Негосударственный пенсионный фонд «Участие»</t>
  </si>
  <si>
    <t>АО НПФ «Участие»</t>
  </si>
  <si>
    <t>142007, Московская обл.,
г. Домодедово, 
мкрн. Авиационный, 
ул. Пихтовая, вл. 6, корп. 4</t>
  </si>
  <si>
    <t>(495) 510-66-95</t>
  </si>
  <si>
    <t>www.npf-uchastie.ru</t>
  </si>
  <si>
    <t>Негосударственный пенсионный фонд «НЕФТЕГАРАНТ»</t>
  </si>
  <si>
    <t>НПФ «НЕФТЕГАРАНТ»</t>
  </si>
  <si>
    <t>115035, г. Москва,
Софийская наб., д. 26/1</t>
  </si>
  <si>
    <t>(499) 576-65-54</t>
  </si>
  <si>
    <t>www.neftegarant.ru</t>
  </si>
  <si>
    <t>Акционерное общество «Негосударственный  Пенсионный Фонд «Транснефть»</t>
  </si>
  <si>
    <t>АО «НПФ «Транснефть»</t>
  </si>
  <si>
    <t>9705044356</t>
  </si>
  <si>
    <t>115054, г. Москва, ул. Щипок,
д. 5/7, стр.2,3</t>
  </si>
  <si>
    <t>(499) 799-85-69</t>
  </si>
  <si>
    <t>www.npf-transneft.ru</t>
  </si>
  <si>
    <t>Акционерное общество «Негосударственный пенсионный фонд «Оборонно-промышленный фонд им. В.В. Ливанова»</t>
  </si>
  <si>
    <t>АО «НПФ «ОПФ»</t>
  </si>
  <si>
    <t>107014, г. Москва,
ул. Стромынка, д. 18, корп. 5Б</t>
  </si>
  <si>
    <t>(499) 747-74-36</t>
  </si>
  <si>
    <t>www.npfopf.ru</t>
  </si>
  <si>
    <t>Некоммерческая организация Негосударственный пенсионный фонд Внешэкономбанка «Внешэкономфонд»</t>
  </si>
  <si>
    <t>НПФ «Внешэкономфонд»</t>
  </si>
  <si>
    <t>117342, г. Москва, 
ул. Обручева, д. 38</t>
  </si>
  <si>
    <t>(495) 783-25-98</t>
  </si>
  <si>
    <t>www.npfveb.ru</t>
  </si>
  <si>
    <t>Негосударственный Пенсионный Фонд «Первый профессиональный пенсионный фонд «Ветеран»</t>
  </si>
  <si>
    <t>НПФ «Первый профессиональный пенсионный фонд «Ветеран»</t>
  </si>
  <si>
    <t xml:space="preserve"> 117449, Москва, ул. Карьер,
д. 2А, стр. 1</t>
  </si>
  <si>
    <t>(495) 766-53-47</t>
  </si>
  <si>
    <t>www.veteranfond.ru</t>
  </si>
  <si>
    <t>Некоммерческая организация негосударственный пенсионный фонд «Казанский вертолетный завод»</t>
  </si>
  <si>
    <t>НПФ «Казанский вертолетный завод»</t>
  </si>
  <si>
    <t>420085, Республика Татарстан,
г. Казань, ул. Тэцевская, д. 14</t>
  </si>
  <si>
    <t>(8435) 50-01-93</t>
  </si>
  <si>
    <t>www.npf-kvz.ru</t>
  </si>
  <si>
    <t>Акционерное общество «Негосударственный пенсионный фонд «Первый промышленный альянс»</t>
  </si>
  <si>
    <t>АО «НПФ «Первый промышленный альянс»</t>
  </si>
  <si>
    <t>420097, Республика Татарстан,
г. Казань, 
ул. Вишневского, д. 2Е</t>
  </si>
  <si>
    <t>(8432) 64-44-09</t>
  </si>
  <si>
    <t>www.ppafond.ru</t>
  </si>
  <si>
    <t>Негосударственный пенсионный фонд «Профессиональный» (Открытое акционерное общество)</t>
  </si>
  <si>
    <t>НПФ «Профессиональный» (ОАО)</t>
  </si>
  <si>
    <t>7701109908</t>
  </si>
  <si>
    <t>www.npfprof.ru</t>
  </si>
  <si>
    <t>Закрытое акционерное общество «Негосударственный пенсионный фонд УРАЛСИБ»</t>
  </si>
  <si>
    <t>ЗАО «НПФ УРАЛСИБ»</t>
  </si>
  <si>
    <t>7704300645</t>
  </si>
  <si>
    <t>119048, г. Москва,
ул. Ефремова, д. 8</t>
  </si>
  <si>
    <t xml:space="preserve"> (495) 785-12-12</t>
  </si>
  <si>
    <t>www.npf.uralsib.ru</t>
  </si>
  <si>
    <t>Негосударственный Пенсионный Фонд  «ВНИИЭФ-ГАРАНТ»</t>
  </si>
  <si>
    <t>НПФ «ВНИИЭФ-ГАРАНТ»</t>
  </si>
  <si>
    <t>607188, Нижегородская обл., 
г. Саров, 
ул. Академика Сахарова, д. 2А</t>
  </si>
  <si>
    <t>(831-30) 7-02-82;
(831-30) 7-02-74</t>
  </si>
  <si>
    <t>www.vniief-garant.ru</t>
  </si>
  <si>
    <t>НЕГОСУДАРСТВЕННЫЙ ПЕНСИОННЫЙ ФОНД «ВНЕШПРОМГАРАНТ»</t>
  </si>
  <si>
    <t>НПФ «ВНЕШПРОМГАРАНТ»</t>
  </si>
  <si>
    <t>119812, г. Москва, Комсомольский просп., д. 42, стр. 1</t>
  </si>
  <si>
    <t>(499) 245-96-52;
(499) 456-35-09</t>
  </si>
  <si>
    <t>www.vneshpromgarant.ru</t>
  </si>
  <si>
    <t>Негосударственный пенсионный фонд «Корабел»</t>
  </si>
  <si>
    <t>НПФ «Корабел»</t>
  </si>
  <si>
    <t>191119, 
г. Санкт-Петербург, наб. Обводного канала, д. 93а</t>
  </si>
  <si>
    <t>(812) 494-18-24</t>
  </si>
  <si>
    <t>www.npf-korabel.spb.ru</t>
  </si>
  <si>
    <t>Некоммерческая организация Негосударственный пенсионный фонд «Опека»</t>
  </si>
  <si>
    <t>НПФ «ОПЕКА»</t>
  </si>
  <si>
    <t xml:space="preserve"> (495) 954-11-76</t>
  </si>
  <si>
    <t>www.opeka-npf.ru</t>
  </si>
  <si>
    <t>Негосударственный пенсионный фонд «Европейский пенсионный фонд» (Акционерное общество)</t>
  </si>
  <si>
    <t>НПФ «Европейский пенсионный фонд» (АО)</t>
  </si>
  <si>
    <t>109004, г. Москва, Известковый пер., д. 1</t>
  </si>
  <si>
    <t>(495) 777-80-20
доб. 8313</t>
  </si>
  <si>
    <t>www.europf.com</t>
  </si>
  <si>
    <t>Акционерное общество «Негосударственный пенсионный фонд «Волга-Капитал»</t>
  </si>
  <si>
    <t>АО «НПФ «Волга-Капитал»</t>
  </si>
  <si>
    <t>1660240681</t>
  </si>
  <si>
    <t>420061, Республика Татарстан,
г. Казань, ул. Н. Ершова, д. 55Е</t>
  </si>
  <si>
    <t>(8432) 72-25-25;
(8432) 73-52-53;
(8432) 73-20-80</t>
  </si>
  <si>
    <t>www.volga-capital.ru</t>
  </si>
  <si>
    <t>Акционерное общество Негосударственный пенсионный фонд «УГМК-Перспектива»</t>
  </si>
  <si>
    <t>АО НПФ «УГМК-Перспектива»</t>
  </si>
  <si>
    <t>624091, Свердловская обл., 
г. Верхняя Пышма, 
ул. Ленина, д. 1</t>
  </si>
  <si>
    <t>(3432) 97-40-45</t>
  </si>
  <si>
    <t>www.npfond.ru</t>
  </si>
  <si>
    <t>Национальный негосударственный пенсионный фонд Республики Татарстан «Берсил»</t>
  </si>
  <si>
    <t>ННПФ РТ «Берсил»</t>
  </si>
  <si>
    <t xml:space="preserve"> 420012, Республика Татарстан, ул. Муштари, д. 9</t>
  </si>
  <si>
    <t>(8432) 38-94-21</t>
  </si>
  <si>
    <t>www.bersil.ru</t>
  </si>
  <si>
    <t>Негосударственный пенсионный фонд «БЛАГОСОСТОЯНИЕ ЭМЭНСИ»</t>
  </si>
  <si>
    <t>НПФ «БЛАГОСОСТОЯНИЕ ЭМЭНСИ»</t>
  </si>
  <si>
    <t>127055, г. Москва,
ул. Новолесная, д. 2</t>
  </si>
  <si>
    <t>(495) 411-71-14</t>
  </si>
  <si>
    <t>www.ingpensions.ru</t>
  </si>
  <si>
    <t xml:space="preserve"> Негосударственный Пенсионный Фонд «Газгео-Гарант»</t>
  </si>
  <si>
    <t>НПФ «Газгео-Гарант»</t>
  </si>
  <si>
    <t>170008, Тверская обл., г. Тверь, Волоколамский просп., д. 5 А</t>
  </si>
  <si>
    <t>(4822) 63-02-83</t>
  </si>
  <si>
    <t>www.gazgeo-garant.ru</t>
  </si>
  <si>
    <t>Акционерное общество «Негосударственный Пенсионный Фонд «Торгово-промышленный пенсионный фонд»</t>
  </si>
  <si>
    <t>АО «НПФ «ТПП фонд»</t>
  </si>
  <si>
    <t>123100, г. Москва, 1-й Красногвардейский проезд, 
д. 12, стр. 2</t>
  </si>
  <si>
    <t>(499) 795-38-35</t>
  </si>
  <si>
    <t>www.npftpprf.ru</t>
  </si>
  <si>
    <t>НПФ«Новый Век»</t>
  </si>
  <si>
    <t>117418, г. Москва,
ул. Новочеремушкинская д. 50</t>
  </si>
  <si>
    <t>(495) 792-39-30</t>
  </si>
  <si>
    <t>www.npfnv.ru</t>
  </si>
  <si>
    <t>Негосударственный пенсионный фонд «Право»</t>
  </si>
  <si>
    <t>НПФ «Право»</t>
  </si>
  <si>
    <t>420036, Республика Татарстан,
г. Казань, ул. Дементьева, д. 1</t>
  </si>
  <si>
    <t>(843) 292-47-17;
(843) 292-45-92</t>
  </si>
  <si>
    <t>www.npfpravo.ru</t>
  </si>
  <si>
    <t>Негосударственный пенсионный фонд «Пенсионные сбережения»</t>
  </si>
  <si>
    <t>НПФ «Пенсионные сбережения»</t>
  </si>
  <si>
    <t>450076, Республика Башкортостан, г. Уфа,
ул. Гафури, д. 54</t>
  </si>
  <si>
    <t>(3472) 44-84-51;
(3472) 44-83-61</t>
  </si>
  <si>
    <t>www.pensber.ru</t>
  </si>
  <si>
    <t>Открытое акционерное общество «Негосударственный Пенсионный Фонд «РГС»</t>
  </si>
  <si>
    <t>ОАО «НПФ РГС»</t>
  </si>
  <si>
    <t>121059, г. Москва,
ул. Киевская, д. 7</t>
  </si>
  <si>
    <t>(495) 797-32-95</t>
  </si>
  <si>
    <t>www.npfrgs.ru</t>
  </si>
  <si>
    <t>Закрытое акционерное общество «КИТФинанс негосударственный пенсионный фонд»</t>
  </si>
  <si>
    <t>ЗАО «КИТФинанс НПФ»</t>
  </si>
  <si>
    <t>191119, г. Санкт-Петербург,
ул. Марата, д. 69-71, лит. А</t>
  </si>
  <si>
    <t>(495) 644-20-79;
(812) 325-22-63</t>
  </si>
  <si>
    <t>www.kitnpf.ru</t>
  </si>
  <si>
    <t>Открытое акционерное общество «Негосударственный пенсионный фонд «Образование»</t>
  </si>
  <si>
    <t>ОАО «НПФ «Образование»</t>
  </si>
  <si>
    <t>6686996778</t>
  </si>
  <si>
    <t>620012, Свердловская обл., 
г. Екатеринбург, 
ул. Машиностроителей, д. 11</t>
  </si>
  <si>
    <t>(3433) 79-22-54;
(3433) 79-22-56</t>
  </si>
  <si>
    <t>www.npfo.ru</t>
  </si>
  <si>
    <t>Акционерное общество Негосударственный пенсионный фонд «Альянс»</t>
  </si>
  <si>
    <t>АО НПФ «Альянс»</t>
  </si>
  <si>
    <t>7703379402</t>
  </si>
  <si>
    <t>123100, г. Москва, 
Пресненская набережная, д. 12</t>
  </si>
  <si>
    <t>(495) 974-03-25</t>
  </si>
  <si>
    <t>www.npfpe.ru</t>
  </si>
  <si>
    <t>НПФ «Газпромбанк-фонд»</t>
  </si>
  <si>
    <t>117556, г. Москва, Варшавское шоссе, д. 95, корп. 1</t>
  </si>
  <si>
    <t>(495) 661-58-70</t>
  </si>
  <si>
    <t>www.gpbf.ru</t>
  </si>
  <si>
    <t>Негосударственный пенсионный фонд «Сибирский региональный»</t>
  </si>
  <si>
    <t>НПФ «Сибирский региональный»</t>
  </si>
  <si>
    <t>660049, Красноярский край,
г. Красноярск, 
Проспект Мира, д. 30</t>
  </si>
  <si>
    <t>(3912) 96-65-50</t>
  </si>
  <si>
    <t>www.npfsr.org</t>
  </si>
  <si>
    <t>Открытое акционерное общество «Негосударственный пенсионный фонд ГАЗФОНД пенсионные накопления»</t>
  </si>
  <si>
    <t>ОАО «Негосударственный пенсионный фонд ГАЗФОНД пенсионные накопления»</t>
  </si>
  <si>
    <t>(495) 580-00-71;
(495) 967-91-47</t>
  </si>
  <si>
    <t>www.gazfond-pn.ru</t>
  </si>
  <si>
    <t>Акционерное общество "Негосударственный пенсионный фонд "БУДУЩЕЕ"</t>
  </si>
  <si>
    <t>АО "НПФ "БУДУЩЕЕ"</t>
  </si>
  <si>
    <t>(499) 262-33-36;
(499) 262-62-64</t>
  </si>
  <si>
    <t>www.npfb-ops.ru.ru</t>
  </si>
  <si>
    <t>Открытое акционерное общество «Негосударственный пенсионный фонд «ЛУКОЙЛ-ГАРАНТ»</t>
  </si>
  <si>
    <t>ОАО «НПФ «ЛУКОЙЛ-ГАРАНТ»</t>
  </si>
  <si>
    <t>(495) 411-55-37</t>
  </si>
  <si>
    <t>www.lukoil-garant.ru</t>
  </si>
  <si>
    <t>Акционерное общество «Негосударственный пенсионный фонд «Сургутнефтегаз»</t>
  </si>
  <si>
    <t>АО «НПФ «Сургутнефтегаз»</t>
  </si>
  <si>
    <t>628400, Российская Федерация, Тюменская область, Ханты-Мансийский автономный округ-Югра, г. Сургут, ул. Энтузиастов, 52/1</t>
  </si>
  <si>
    <t>(3462) 421-185
(3462) 421-200</t>
  </si>
  <si>
    <t>Открытое акционерное общество «Негосударственный пенсионный фонд Согласие»</t>
  </si>
  <si>
    <t>ОАО «НПФ Согласие»</t>
  </si>
  <si>
    <t>125190, г. Москва, Ленинградский просп., д. 80, корп. 37</t>
  </si>
  <si>
    <t>(495) 215-19-42</t>
  </si>
  <si>
    <t>www.soglasie-npf.ru</t>
  </si>
  <si>
    <t>Публичное акционерное общество «Негосударственный пенсионный фонд «Сибирский капитал»</t>
  </si>
  <si>
    <t>ПАО «НПФ «Сибирский капитал»</t>
  </si>
  <si>
    <t>0326049869</t>
  </si>
  <si>
    <t>670000, Республика Бурятия, 
г. Улан-Удэ, ул. Ленина, д. 13</t>
  </si>
  <si>
    <t>(3012) 297-555</t>
  </si>
  <si>
    <t>www.npfsibcapital.ru</t>
  </si>
  <si>
    <t>Акционерное общество «Негосударственный пенсионный фонд «НЕФТЕГАРАНТ»</t>
  </si>
  <si>
    <t>АО «НПФ «НЕФТЕГАРАНТ»</t>
  </si>
  <si>
    <t>7706415377</t>
  </si>
  <si>
    <t>115035, г. Москва, 
Софийская наб., д. 26/1</t>
  </si>
  <si>
    <t>(499) 576-65-57</t>
  </si>
  <si>
    <t>www.neftegarant-ops.ru</t>
  </si>
  <si>
    <t>Акционерное общество Негосударственный пенсионный фонд «Атомфонд»</t>
  </si>
  <si>
    <t>АО НПФ «Атомфонд»</t>
  </si>
  <si>
    <t>9705044518</t>
  </si>
  <si>
    <t>115093, г. Москва, 
ул. Люсиновская, д. 36, стр. 1</t>
  </si>
  <si>
    <t>ОПС</t>
  </si>
  <si>
    <t>НПО</t>
  </si>
  <si>
    <t>наименование НПФ</t>
  </si>
  <si>
    <t>дата проведения Совета Фонда</t>
  </si>
  <si>
    <t>дата размещения новости на сайте</t>
  </si>
  <si>
    <t>выбор вариант акциоринования</t>
  </si>
  <si>
    <t>НПФ электроэнергетики</t>
  </si>
  <si>
    <t>НПФ Большой ПФ</t>
  </si>
  <si>
    <t>реорганизация НПФ «ГАЗФОНД» в форме выделения из него некоммерческого пенсионного фонда с одновременным преобразованием выделяемого фонда в акционерный пенсионный фонд</t>
  </si>
  <si>
    <t>реорганизация Фонда в форме преобразования в акционерный пенсионный фонд</t>
  </si>
  <si>
    <t>реорганизация НО «НПФ «ЛУКОЙЛ-ГАРАНТ» в форме выделения из него некоммерческого пенсионного фонда с одновременным преобразованием выделяемого фонда в акционерный пенсионный фонд</t>
  </si>
  <si>
    <t>НПФ Сбербанка</t>
  </si>
  <si>
    <t>НПФ Церих</t>
  </si>
  <si>
    <t>НПФ Наследие</t>
  </si>
  <si>
    <t>НПФ Стальфонд</t>
  </si>
  <si>
    <t>НПФ Телеком-Союз</t>
  </si>
  <si>
    <t>НПФ Европейский пенсионный фонд</t>
  </si>
  <si>
    <t>НПФ Благосостояние</t>
  </si>
  <si>
    <t>НПФ Газфонд</t>
  </si>
  <si>
    <t>НПФ ЛУКОЙЛ-ГАРАНТ</t>
  </si>
  <si>
    <t>http://npfb.ru/ru/media/news/news.wbp?id=27d2513a-afb4-4ff5-b3a8-527b2bd2a82d</t>
  </si>
  <si>
    <t>http://www.bigpension.ru/info-center/fund-news/fund-news_94.html</t>
  </si>
  <si>
    <t>http://gazfond.ru/about/news/fond/4_marta_2014g_sovet_fonda_rassmotrit_voprosy_reorganizatsii_npf_gazfond.html</t>
  </si>
  <si>
    <t>http://www.npflg.ru/press/news/detail.php?ID=2115537</t>
  </si>
  <si>
    <t>http://www.npfsberbanka.ru/press/27955/</t>
  </si>
  <si>
    <t>http://npf.zerich.ru/news/fond/1681/</t>
  </si>
  <si>
    <t>http://npfn.ru/ru/press-center/newsline/014705-SOOBSCHENIE-o-provedenii-zasedaniya-Soveta-Fonda-NPF-Nasledie.html</t>
  </si>
  <si>
    <t>http://www.europf.com/europf-pressrelease-2014-02-21</t>
  </si>
  <si>
    <t>http://www.stalfond.ru/press-centre/news/news_323.html</t>
  </si>
  <si>
    <t>http://www.npfts.ru/press/povestka_2014_03_20.htm</t>
  </si>
  <si>
    <t>НПФ Промагрофонд</t>
  </si>
  <si>
    <t>http://www.promagrofond.ru/about</t>
  </si>
  <si>
    <t>http://www.nnpf.ru/novosti/index.php?ELEMENT_ID=2335</t>
  </si>
  <si>
    <t>НПФ Национальный</t>
  </si>
  <si>
    <t>реорганизация Фонда в форме выделения из него некоммерческого пенсионного фонда с одновременным преобразованием выделяемого фонда в акционерный пенсионный фонд</t>
  </si>
  <si>
    <t>дней до Совета Фонда</t>
  </si>
  <si>
    <t>Сегодня</t>
  </si>
  <si>
    <t>%</t>
  </si>
  <si>
    <t>рублей</t>
  </si>
  <si>
    <t>КИТ Финанс НПФ</t>
  </si>
  <si>
    <t>http://www.kitnpf.ru/press-centre/news/2014/31488/</t>
  </si>
  <si>
    <t>НПФ РГС</t>
  </si>
  <si>
    <t>http://gazfond.ru/about/news/fond/soderzhanie_resheniy_prinyatykh_sovetom_fonda_04_marta_2014_goda.html</t>
  </si>
  <si>
    <t>http://npfb.ru/ru/media/news/news.wbp?id=b1072b7e-e865-4b27-8e86-45e5e9eb9982</t>
  </si>
  <si>
    <t>регистратор Фонда</t>
  </si>
  <si>
    <t>ЗАО «Новый регистратор»</t>
  </si>
  <si>
    <t>ЗАО «Специализированный регистратор — Держатель реестра акционеров газовой промышленности»</t>
  </si>
  <si>
    <t>http://www.stalfond.ru/press-centre/news/news_328.html</t>
  </si>
  <si>
    <t>не указан</t>
  </si>
  <si>
    <t>ссылка на сайт о прошедшем Совете Фонда</t>
  </si>
  <si>
    <t>ссылка на сайт, размещение новости о предстоящем Совете Фонда</t>
  </si>
  <si>
    <t>НПФ Доверие</t>
  </si>
  <si>
    <t>http://www.npfdoverie.ru/news/1213.html</t>
  </si>
  <si>
    <t>http://www.npfprof.ru/news/sovet_fonda_negosudarstvennogo_pensionnogo_fonda_professional_nyy__14_aprelya_2014_goda_rassmotrit_vopros_o_reorganizatsii_fonda/</t>
  </si>
  <si>
    <t>НПФ Профессиональный</t>
  </si>
  <si>
    <t>http://www.npfts.ru/press/sovet_fonda_20_03_14.htm</t>
  </si>
  <si>
    <t>ЗАО "Компьютершер Регистратор"</t>
  </si>
  <si>
    <t>НПФ Сургутнефтегаз</t>
  </si>
  <si>
    <t>http://www.npfsng.ru/news/news_152.html</t>
  </si>
  <si>
    <t>О реорганизации НПФ «Сургутнефтегаз» в форме выделения некоммерческого пенсионного фонда с одновременным его преобразованием в акционерное общество</t>
  </si>
  <si>
    <t>http://npfmet.ru/content/news/5/390/</t>
  </si>
  <si>
    <t>НПФ ННФПиСО металлургов</t>
  </si>
  <si>
    <t>http://www.kitnpf.ru/press-centre/news/2014/31852/</t>
  </si>
  <si>
    <t>ЗАО «Компьютершер Регистратор»</t>
  </si>
  <si>
    <t>http://www.npfe.ru/press/news/22734/</t>
  </si>
  <si>
    <t>Республиканский НПФ Социальная защита</t>
  </si>
  <si>
    <t>http://www.socialnpf.ru/index.php?option=com_content&amp;view=article&amp;id=175:-l-r-26-2014-&amp;catid=34:demo-category&amp;Itemid=100</t>
  </si>
  <si>
    <t xml:space="preserve">реорганизация РНПФ «Социальная защита» в форме выделения из него некоммерческого пенсионного фонда с одновременным преобразованием выделяемого фонда в акционерный пенсионный фонд.
</t>
  </si>
  <si>
    <t>http://www.npflg.ru/press/news/detail.php?ID=2116279</t>
  </si>
  <si>
    <t>http://www.npf-opk.ru/?news=1632</t>
  </si>
  <si>
    <t xml:space="preserve">ООО «ОБОРОНРЕГИСТР» </t>
  </si>
  <si>
    <t xml:space="preserve">Основные показатели деятельности негосударственных пенсионных фондов за 6 месяцев 2015 года </t>
  </si>
  <si>
    <t>Имущество  фонда (тыс. рублей)</t>
  </si>
  <si>
    <t xml:space="preserve">Капитал и резервы (тыс. рублей) </t>
  </si>
  <si>
    <t>Пенсионные накопления      (тыс. рублей, балансовая стоимость)*</t>
  </si>
  <si>
    <t>Краткосрочные и долгосрочные обязательства  фонда                   (тыс. рублей) **</t>
  </si>
  <si>
    <t>Пенсионные накопления     (тыс. рублей, рыночная стоимость) ***</t>
  </si>
  <si>
    <t>НПФ "Поволжский"</t>
  </si>
  <si>
    <t>НО НПФ  «Уралоборонзаводский»</t>
  </si>
  <si>
    <t>НО "НПФ "ЛУКОЙЛ-ГАРАНТ"</t>
  </si>
  <si>
    <t>АО "НПФ "Гефест"</t>
  </si>
  <si>
    <t>АО "НПФ "Солнечное время"</t>
  </si>
  <si>
    <t>АО НПФ "Солнце. Жизнь. Пенсия."</t>
  </si>
  <si>
    <t>НПФ "Универсал"</t>
  </si>
  <si>
    <t>НПФ "СУРГУТНЕФТЕГАЗ"</t>
  </si>
  <si>
    <t>НПФ "Московия"</t>
  </si>
  <si>
    <t>НПФ работников угольной промышленности</t>
  </si>
  <si>
    <t>НПФ «Негосударственный Сберегательный Пенсионный Фонд»</t>
  </si>
  <si>
    <t>НО НПФ "МОСПРОМСТРОЙ-ФОНД"</t>
  </si>
  <si>
    <t>АО "НПФ "Уральский финансовый дом"</t>
  </si>
  <si>
    <t>НПФ "Ресурс"</t>
  </si>
  <si>
    <t>ЗАО «НПФ Сбербанка»</t>
  </si>
  <si>
    <t>РНПФ «Сибирский сберегательный»</t>
  </si>
  <si>
    <t>НПФ "Пенсионный фонд "Ингосстрах"</t>
  </si>
  <si>
    <t>ОАО«Ханты-Мансийский НПФ»</t>
  </si>
  <si>
    <t>ЗАО НПФ «Владимир»</t>
  </si>
  <si>
    <t>ЗАО «НПФ «Райффайзен»</t>
  </si>
  <si>
    <t>АО "НПФ "Санкт-Петербург"</t>
  </si>
  <si>
    <t>ЗАО МНПФ «БОЛЬШОЙ»</t>
  </si>
  <si>
    <t>ОАО «НПФ «Эрэл»</t>
  </si>
  <si>
    <t>АО «НПФ "МЕЧЕЛ-ФОНД"</t>
  </si>
  <si>
    <t>НПФ "НПФ Оборонно-промышленного комплекса"</t>
  </si>
  <si>
    <t>НПФ "Профсоюзный НПФ "Гарант-Проф"</t>
  </si>
  <si>
    <t>АО "НПФ "Благовест"</t>
  </si>
  <si>
    <t>НПФ «Российский Пенсионный Фонд»</t>
  </si>
  <si>
    <t>НПФ "Время"</t>
  </si>
  <si>
    <t>АО "НПФ "Башкортостан"</t>
  </si>
  <si>
    <t>НПФ "Согласие"</t>
  </si>
  <si>
    <t>АО "НПФ "Стратегия"</t>
  </si>
  <si>
    <t>НПФ "Выбор"</t>
  </si>
  <si>
    <t>НО НПФ ОАО «АВТОВАЗ»</t>
  </si>
  <si>
    <t xml:space="preserve">ЗАО «НПФ «ЦЕРИХ» </t>
  </si>
  <si>
    <t>МТ НПФ "Дорога"</t>
  </si>
  <si>
    <t>НО  "НПФ "Авиаполис"</t>
  </si>
  <si>
    <t>ОАО «НПФ металлургов»</t>
  </si>
  <si>
    <t>НО НПФ "Атомгарант"</t>
  </si>
  <si>
    <t>НПФ  "Империя"</t>
  </si>
  <si>
    <t>НПФ "ТРАДИЦИЯ"</t>
  </si>
  <si>
    <t>НО НПФ "Губернский"</t>
  </si>
  <si>
    <t>НО "НПФ "БЛАГОСОСТОЯНИЕ"</t>
  </si>
  <si>
    <t>РНПФ "Социальная защита"</t>
  </si>
  <si>
    <t>АО "НПФ "Пенсион-Инвест"</t>
  </si>
  <si>
    <t>НПФ "ГАЗФОНД"</t>
  </si>
  <si>
    <t>НПФ "Поддержка"</t>
  </si>
  <si>
    <t>ЗАО «НПФ «Магнит»</t>
  </si>
  <si>
    <t>ЗАО "Национальный НПФ"</t>
  </si>
  <si>
    <t>ОАО «НПФ «СтальФонд»</t>
  </si>
  <si>
    <t>НПФ "Русский Стандарт" (ЗАО)</t>
  </si>
  <si>
    <t>НПФ "Титан"</t>
  </si>
  <si>
    <t>АО НПФ "Адекта-Пенсия"</t>
  </si>
  <si>
    <t>ЗАО «НПФ «Первый национальный пенсионный фонд»</t>
  </si>
  <si>
    <t>ЗАО «НПФ «Доверие»</t>
  </si>
  <si>
    <t>НПФ ОАО энергетики и электрификации МОСЭНЕРГО</t>
  </si>
  <si>
    <t>АО НПФ "Сберегательный"</t>
  </si>
  <si>
    <t>НПФ г.Тольятти "Муниципальный"</t>
  </si>
  <si>
    <t>НПФ "Родник"</t>
  </si>
  <si>
    <t>АО "НПФ "Участие"</t>
  </si>
  <si>
    <t>НПФ "НЕФТЕГАРАНТ"</t>
  </si>
  <si>
    <t>НПФ «Транснефть»</t>
  </si>
  <si>
    <t>АО "НПФ "Оборонно-промышленный фонд им. В.В.Ливанова"</t>
  </si>
  <si>
    <t>НО НПФ Внешэкономбанка "Внешэкономфонд"</t>
  </si>
  <si>
    <t>НПФ "Первый профессиональный пенсионный фонд "Ветеран"</t>
  </si>
  <si>
    <t>НО НПФ "Казанский вертолетный завод"</t>
  </si>
  <si>
    <t>АО "НПФ "Первый промышленный альянс"</t>
  </si>
  <si>
    <t>ЗАО "НПФ УРАЛСИБ"</t>
  </si>
  <si>
    <t>НПФ  «ВНИИЭФ-ГАРАНТ»</t>
  </si>
  <si>
    <t>НПФ "ВНЕШПРОМГАРАНТ"</t>
  </si>
  <si>
    <t>АО НПФ "Защита будущего"</t>
  </si>
  <si>
    <t>НПФ "Корабел"</t>
  </si>
  <si>
    <t>НО НПФ "Опека"</t>
  </si>
  <si>
    <t>НПФ «Европейский пенсионный фонд» (ЗАО)</t>
  </si>
  <si>
    <t>АО "НПФ "Волга -Капитал"</t>
  </si>
  <si>
    <t>АО НПФ "УГМК-Перспектива"</t>
  </si>
  <si>
    <t>ННПФ Республики Татарстан "Берсил"</t>
  </si>
  <si>
    <t>НПФ "Газгео-Гарант"</t>
  </si>
  <si>
    <t>АО "НПФ "Торгово-промышленный пенсионный фонд"</t>
  </si>
  <si>
    <t>НПФ «Новый Век»</t>
  </si>
  <si>
    <t>АО НПФ «Сберегательный Фонд Солнечный берег»</t>
  </si>
  <si>
    <t>НПФ  "Право"</t>
  </si>
  <si>
    <t>НПФ "Пенсионные сбережения"</t>
  </si>
  <si>
    <t>ОАО «НПФ «РГС»</t>
  </si>
  <si>
    <t>ОАО "НПФ "Образование"</t>
  </si>
  <si>
    <t>ОАО НПФ «Альянс»</t>
  </si>
  <si>
    <t>НПФ "Сибирский региональный"</t>
  </si>
  <si>
    <t>ОАО «НПФ ГАЗФОНД пенсионные накопления»</t>
  </si>
  <si>
    <t>ОАО «НПФ «Сургутнефтегаз»</t>
  </si>
  <si>
    <t>ОАО «НПФ «Сибирский капитал»</t>
  </si>
  <si>
    <t>ИТОГО:</t>
  </si>
  <si>
    <t>http://www.npfpravo.ru/news1/izmeneniya1/</t>
  </si>
  <si>
    <t>НПФ Социальный Мир</t>
  </si>
  <si>
    <t>http://npfsocmir.ru/142713</t>
  </si>
  <si>
    <t xml:space="preserve"> 24.08.15</t>
  </si>
  <si>
    <t>http://npfsocmir.ru/142699</t>
  </si>
  <si>
    <t>НПФ Социальная защита</t>
  </si>
  <si>
    <t>http://www.socialnpf.ru/index.php?option=com_content&amp;view=article&amp;id=196:2015-10-10-04-10-14&amp;catid=34:demo-category&amp;Itemid=100</t>
  </si>
  <si>
    <t xml:space="preserve">НПФ Сберфонд  </t>
  </si>
  <si>
    <t>http://sberfond.ru/images/docs/reshenie_12-10-2015.pdf</t>
  </si>
  <si>
    <t>http://www.sberfond.ru/index.php?option=com_content&amp;view=article&amp;id=6&amp;Itemid=4</t>
  </si>
  <si>
    <t>ЗАО  Профессиональный регистрационный центр</t>
  </si>
  <si>
    <t xml:space="preserve"> 24.09.15</t>
  </si>
  <si>
    <t>http://www.europf.com/europf-pressrelease-2014-03-28</t>
  </si>
  <si>
    <t>ЗАО «Сервис-Реестр»</t>
  </si>
  <si>
    <t>http://npfn.ru/ru/press-center/newsline/014909-SOOBSCHENIE-o-prinyatom-reshenii-o-reorganizacii-NPF-Nasledie-v-forme-preobrazovaniya-v-akcionernyj-pensionnyj-fond-i-o-soderzha.html</t>
  </si>
  <si>
    <t>http://www.bigpension.ru/info-center/fund-news/fund-news_101.html</t>
  </si>
  <si>
    <t>ЗАО «Профессиональный регистрационный центр».</t>
  </si>
  <si>
    <t>http://www.npf.uralsib.ru/news/article.wbp?id=77013302-f7be-4d39-8fa4-04181224cc82</t>
  </si>
  <si>
    <t>http://sbrfreso.ru/novosti/fond/sovet-fonda-npf-sberfond-reso-rassmotrit-vopros-o-reorganizatsii-fonda-5-maya-2014-goda/</t>
  </si>
  <si>
    <t>http://www.zerich-npf.ru/news/fond/1734/index.php?ID=1734&amp;back_url_admin=%2Fbitrix%2Fadmin%2Fiblock_element_admin.php%3FIBLOCK_ID%3D2%26type%3Dinfo%26lang%3Dru%26find_section_section%3D-1</t>
  </si>
  <si>
    <t>ЗАО ВТБ Регистратор</t>
  </si>
  <si>
    <t>http://www.npfm.ru/pr/news/article.wbp?page_num=5&amp;article_id=83b57908-f25d-4a0a-b433-c946b89b3db1      http://www.npfrgs.ru/about/news/article.wbp?article_id=83b57908-f25d-4a0a-b433-c946b89b3db1</t>
  </si>
  <si>
    <t>http://tnk-vladimir.ru/press/news/detail.php?ID=38</t>
  </si>
  <si>
    <t>http://www.doverie56.ru/news.aspx?id=404</t>
  </si>
  <si>
    <t>http://www.nnpf.ru/novosti/index.php?ELEMENT_ID=2351</t>
  </si>
  <si>
    <t>ОАО «Агентство «Региональный независимый регистратор»</t>
  </si>
  <si>
    <t>http://www.npfsberbanka.ru/press/27982/</t>
  </si>
  <si>
    <t xml:space="preserve">ЗАО «Регистраторское общество «СТАТУС»
</t>
  </si>
  <si>
    <t>организационно правовая форма НПФ после регистрации</t>
  </si>
  <si>
    <t>ЗАО</t>
  </si>
  <si>
    <t>ОАО</t>
  </si>
  <si>
    <t>http://www.npfprof.ru/news/prinyato_reshenie_o_preobrazovanii_fonda_v_otkrytoe_aktsionernoe_obshestvo/</t>
  </si>
  <si>
    <t xml:space="preserve">ЗАО «Регистраторское общество «СТАТУС» </t>
  </si>
  <si>
    <t>НПФ Русский стандарт</t>
  </si>
  <si>
    <t>http://www.npf-rs.ru/docs/press-center/Совет%20НПФ%20«Русский%20Стандарт»%20рассмотрит%20вопрос%20о%20реорганизации%20Фонда.pdf</t>
  </si>
  <si>
    <t>ИОУД на 31.12.2013 (включает СВУ, целевые взносов вкладчиков, благотвор. и др.закон. поступления)</t>
  </si>
  <si>
    <t>НПФ Первый национальный пенсионный фонд</t>
  </si>
  <si>
    <t>http://www.1npf.com/news/1npf/5363/</t>
  </si>
  <si>
    <t>http://www.npfdoverie.ru/upload/information_17042014.pdf</t>
  </si>
  <si>
    <t>http://www.npfo.ru/index.php?page=news&amp;pid=2500</t>
  </si>
  <si>
    <t>Размер объявленного УК, руб.</t>
  </si>
  <si>
    <t>Размер СВУ, рублей</t>
  </si>
  <si>
    <t>Дата расчета СВУ</t>
  </si>
  <si>
    <t>изменение СВУ с 31.12.13 до даты уведомления</t>
  </si>
  <si>
    <t>http://npfmet.ru/content/news/5/393/</t>
  </si>
  <si>
    <t>ОАО «Регистратор Р.О.С.Т.»</t>
  </si>
  <si>
    <t>орг.прав.форма</t>
  </si>
  <si>
    <t>фондов</t>
  </si>
  <si>
    <t>http://www.npfraiffeisen.ru/about/news/index.php?id28=29470</t>
  </si>
  <si>
    <t>http://www.npfsng.ru/news/news_154.html</t>
  </si>
  <si>
    <t>ЗАО «Сургутинвестнефть»</t>
  </si>
  <si>
    <t>№ лицензии</t>
  </si>
  <si>
    <t>Наименование НПФ</t>
  </si>
  <si>
    <t>Собствен. имущество (тыс. рублей)</t>
  </si>
  <si>
    <t xml:space="preserve">ИОУД (тыс. рублей) </t>
  </si>
  <si>
    <t>Пенс. резервы (тыс. рублей)</t>
  </si>
  <si>
    <t>Пенсионные накопления (тыс. рублей, балансовая стоимость)*</t>
  </si>
  <si>
    <t>Краткосрочные и долгосрочные обязательства фонда (тыс. рублей) **</t>
  </si>
  <si>
    <t>Пенсионные накопления (тыс. рублей, рыночная стоимость) ***</t>
  </si>
  <si>
    <t>Кол-во застрахованных лиц (человек)</t>
  </si>
  <si>
    <t>Кол-во застрахованных лиц, получ. пенсию (единовременные выплаты, срочные выплаты, накопительная часть трудовой пенсии) (человек)****</t>
  </si>
  <si>
    <t>Выплаты пенсий по ОПС (единовременные выплаты, срочные выплаты, накопительная часть трудовой пенсии) (тыс. рублей) *****</t>
  </si>
  <si>
    <t>Кол-во участников (человек)</t>
  </si>
  <si>
    <t>Кол-во участников, получ. пенсию (человек)</t>
  </si>
  <si>
    <t>Выплаты пенсий по НПО (тыс. рублей)</t>
  </si>
  <si>
    <t>Доходность размещения средств пенсионных резервов с начала года</t>
  </si>
  <si>
    <t>Доходность инвестирования средств пенсионных накоплений с начала года</t>
  </si>
  <si>
    <t xml:space="preserve">Итого: </t>
  </si>
  <si>
    <t>274/2</t>
  </si>
  <si>
    <t>ГАЗФОНД</t>
  </si>
  <si>
    <t>234/2</t>
  </si>
  <si>
    <t>БЛАГОСОСТОЯНИЕ</t>
  </si>
  <si>
    <t>11/2</t>
  </si>
  <si>
    <t>ЛУКОЙЛ-ГАPАНТ</t>
  </si>
  <si>
    <t>3/2</t>
  </si>
  <si>
    <t>электроэнергетики</t>
  </si>
  <si>
    <t>41/2</t>
  </si>
  <si>
    <t>Сбербанка</t>
  </si>
  <si>
    <t>407/2</t>
  </si>
  <si>
    <t>РГС</t>
  </si>
  <si>
    <t>269/2</t>
  </si>
  <si>
    <t>ВТБ Пенсионный фонд</t>
  </si>
  <si>
    <t>408/2</t>
  </si>
  <si>
    <t xml:space="preserve">КИТ Финанс </t>
  </si>
  <si>
    <t>1/2</t>
  </si>
  <si>
    <t>Наследие</t>
  </si>
  <si>
    <t>346/2</t>
  </si>
  <si>
    <t>Транснефть</t>
  </si>
  <si>
    <t>28/2</t>
  </si>
  <si>
    <t>Промагрофонд</t>
  </si>
  <si>
    <t>296/2</t>
  </si>
  <si>
    <t>СтальФонд</t>
  </si>
  <si>
    <t>16/2</t>
  </si>
  <si>
    <t>Ренессанс Жизнь и Пенсии</t>
  </si>
  <si>
    <t>344/2</t>
  </si>
  <si>
    <t>Нефтегарант</t>
  </si>
  <si>
    <t>22/2</t>
  </si>
  <si>
    <t>СУРГУТНЕФТЕГАЗ</t>
  </si>
  <si>
    <t>94/2</t>
  </si>
  <si>
    <t>Телеком-Союз</t>
  </si>
  <si>
    <t>78/2</t>
  </si>
  <si>
    <t>Большой пенсионный фонд</t>
  </si>
  <si>
    <t>56/2</t>
  </si>
  <si>
    <t xml:space="preserve">ХАНТЫ-МАНСИЙСКИЙ </t>
  </si>
  <si>
    <t>288/2</t>
  </si>
  <si>
    <t xml:space="preserve">Национальный </t>
  </si>
  <si>
    <t>67/2</t>
  </si>
  <si>
    <t>Райффайзен</t>
  </si>
  <si>
    <t>317/2</t>
  </si>
  <si>
    <t>Первый национальный пенсионный фонд</t>
  </si>
  <si>
    <t>397/2</t>
  </si>
  <si>
    <t>Сберегательный Фонд РЕСО</t>
  </si>
  <si>
    <t>334/2</t>
  </si>
  <si>
    <t>РЕГИОНФОНД</t>
  </si>
  <si>
    <t>375/2</t>
  </si>
  <si>
    <t>Европейский пенсионный фонд</t>
  </si>
  <si>
    <t>320/2</t>
  </si>
  <si>
    <t>Социум</t>
  </si>
  <si>
    <t>202/2</t>
  </si>
  <si>
    <t>Атомгарант</t>
  </si>
  <si>
    <t>318/2</t>
  </si>
  <si>
    <t>Доверие</t>
  </si>
  <si>
    <t>23/2</t>
  </si>
  <si>
    <t>Алмазная осень</t>
  </si>
  <si>
    <t>308/2</t>
  </si>
  <si>
    <t>Социальное развитие</t>
  </si>
  <si>
    <t>103/2</t>
  </si>
  <si>
    <t>Мечел-Фонд</t>
  </si>
  <si>
    <t>281/2</t>
  </si>
  <si>
    <t>Магнит</t>
  </si>
  <si>
    <t>166/2</t>
  </si>
  <si>
    <t>Стратегия</t>
  </si>
  <si>
    <t>378/2</t>
  </si>
  <si>
    <t>УГМК-Перспектива</t>
  </si>
  <si>
    <t>57/2</t>
  </si>
  <si>
    <t>Владимир</t>
  </si>
  <si>
    <t>77/2</t>
  </si>
  <si>
    <t>Первый Русский Пенсионный Фонд</t>
  </si>
  <si>
    <t>163/2</t>
  </si>
  <si>
    <t>Согласие</t>
  </si>
  <si>
    <t>Газпромбанк-фонд</t>
  </si>
  <si>
    <t>ОБРАЗОВАНИЕ</t>
  </si>
  <si>
    <t>347/2</t>
  </si>
  <si>
    <t>Оборонно-промышленный фонд</t>
  </si>
  <si>
    <t>383/2</t>
  </si>
  <si>
    <t>Авива Пенсионное обеспечение</t>
  </si>
  <si>
    <t>360/2</t>
  </si>
  <si>
    <t>ПРОФЕССИОНАЛЬНЫЙ</t>
  </si>
  <si>
    <t>312/2</t>
  </si>
  <si>
    <t>Адекта-Пенсия</t>
  </si>
  <si>
    <t>128/2</t>
  </si>
  <si>
    <t>Благовест</t>
  </si>
  <si>
    <t>361/2</t>
  </si>
  <si>
    <t>Урало-Сибирский Пенсионный Фонд</t>
  </si>
  <si>
    <t>201/2</t>
  </si>
  <si>
    <t>Благоденствие</t>
  </si>
  <si>
    <t>237/2</t>
  </si>
  <si>
    <t>Доверие оренбургский</t>
  </si>
  <si>
    <t>377/2</t>
  </si>
  <si>
    <t>Волга-капитал</t>
  </si>
  <si>
    <t>175/2</t>
  </si>
  <si>
    <t>СТРОЙКОМПЛЕКС</t>
  </si>
  <si>
    <t>359/2</t>
  </si>
  <si>
    <t>Первый промышленный альянс</t>
  </si>
  <si>
    <t>300/2</t>
  </si>
  <si>
    <t>Русский Стандарт</t>
  </si>
  <si>
    <t>331/2</t>
  </si>
  <si>
    <t>Сберегательный</t>
  </si>
  <si>
    <t>364/2</t>
  </si>
  <si>
    <t>ВНИИЭФ-ГАРАНТ</t>
  </si>
  <si>
    <t>275/2</t>
  </si>
  <si>
    <t>Поддержка</t>
  </si>
  <si>
    <t>12/2</t>
  </si>
  <si>
    <t>ГЕФЕСТ</t>
  </si>
  <si>
    <t>89/2</t>
  </si>
  <si>
    <t>Эрэл</t>
  </si>
  <si>
    <t>177/2</t>
  </si>
  <si>
    <t>ЦЕРИХ</t>
  </si>
  <si>
    <t>200/2</t>
  </si>
  <si>
    <t>металлургов</t>
  </si>
  <si>
    <t>248/2</t>
  </si>
  <si>
    <t>Социальная защита</t>
  </si>
  <si>
    <t>326/2</t>
  </si>
  <si>
    <t>АКВИЛОН</t>
  </si>
  <si>
    <t>388/2</t>
  </si>
  <si>
    <t>Торгово-промышленный пенсионный фонд</t>
  </si>
  <si>
    <t>169/2</t>
  </si>
  <si>
    <t>АВТОВАЗ</t>
  </si>
  <si>
    <t>75/2</t>
  </si>
  <si>
    <t>Санкт-Петербург</t>
  </si>
  <si>
    <t>Индустриальный</t>
  </si>
  <si>
    <t>350/2</t>
  </si>
  <si>
    <t>Внешэкономфонд</t>
  </si>
  <si>
    <t>106/2</t>
  </si>
  <si>
    <t>Оборонно-промышленного комплекса (ОПК)</t>
  </si>
  <si>
    <t>9/2</t>
  </si>
  <si>
    <t>Уралоборонзаводский</t>
  </si>
  <si>
    <t>337/2</t>
  </si>
  <si>
    <t>Участие</t>
  </si>
  <si>
    <t>36/2</t>
  </si>
  <si>
    <t>Уральский финансовый дом</t>
  </si>
  <si>
    <t>158/2</t>
  </si>
  <si>
    <t>Роствертол</t>
  </si>
  <si>
    <t>29/2</t>
  </si>
  <si>
    <t>Капитан</t>
  </si>
  <si>
    <t>30/2</t>
  </si>
  <si>
    <t>фонд работников угольной промышленности</t>
  </si>
  <si>
    <t>324/2</t>
  </si>
  <si>
    <t>МОСЭНЕРГО</t>
  </si>
  <si>
    <t>395/2</t>
  </si>
  <si>
    <t>Новый век</t>
  </si>
  <si>
    <t>272/2</t>
  </si>
  <si>
    <t>Образование и наука</t>
  </si>
  <si>
    <t>194/2</t>
  </si>
  <si>
    <t>Авиаполис</t>
  </si>
  <si>
    <t>33/2</t>
  </si>
  <si>
    <t>МОСПРОМСТРОЙ-ФОНД</t>
  </si>
  <si>
    <t>42/2</t>
  </si>
  <si>
    <t>Сибирский сберегательный</t>
  </si>
  <si>
    <t>Альянс</t>
  </si>
  <si>
    <t>122/2</t>
  </si>
  <si>
    <t>СТАЙЕР</t>
  </si>
  <si>
    <t>263/2</t>
  </si>
  <si>
    <t>Пенсион-Инвест</t>
  </si>
  <si>
    <t>192/2</t>
  </si>
  <si>
    <t>Дорога</t>
  </si>
  <si>
    <t>142/2</t>
  </si>
  <si>
    <t>Башкомснаббанк</t>
  </si>
  <si>
    <t>125/2</t>
  </si>
  <si>
    <t>Гарант-Проф</t>
  </si>
  <si>
    <t>380/2</t>
  </si>
  <si>
    <t>Берсил</t>
  </si>
  <si>
    <t>40/2</t>
  </si>
  <si>
    <t>Ресурс</t>
  </si>
  <si>
    <t>322/2</t>
  </si>
  <si>
    <t>Тихий Дон</t>
  </si>
  <si>
    <t>398/2</t>
  </si>
  <si>
    <t>Право</t>
  </si>
  <si>
    <t>370/2</t>
  </si>
  <si>
    <t>Опека</t>
  </si>
  <si>
    <t>356/2</t>
  </si>
  <si>
    <t>Ветеран</t>
  </si>
  <si>
    <t>207/2</t>
  </si>
  <si>
    <t>Империя</t>
  </si>
  <si>
    <t>136/2</t>
  </si>
  <si>
    <t>Время</t>
  </si>
  <si>
    <t>140/2</t>
  </si>
  <si>
    <t>АПК-Фонд</t>
  </si>
  <si>
    <t>15/2</t>
  </si>
  <si>
    <t>Пенсионный фонд Промышленно-строительного банка</t>
  </si>
  <si>
    <t>2/2</t>
  </si>
  <si>
    <t>Поволжский</t>
  </si>
  <si>
    <t>230/2</t>
  </si>
  <si>
    <t>Губернский</t>
  </si>
  <si>
    <t>50/2</t>
  </si>
  <si>
    <t>Ингосстрах</t>
  </si>
  <si>
    <t>368/2</t>
  </si>
  <si>
    <t>Корабел</t>
  </si>
  <si>
    <t>335/2</t>
  </si>
  <si>
    <t>Родник</t>
  </si>
  <si>
    <t>113/2</t>
  </si>
  <si>
    <t>Социальный мир</t>
  </si>
  <si>
    <t>367/2</t>
  </si>
  <si>
    <t>Защита будущего</t>
  </si>
  <si>
    <t>167/2</t>
  </si>
  <si>
    <t>Выбор</t>
  </si>
  <si>
    <t>фонд профессиональных инвестиций</t>
  </si>
  <si>
    <t>133/2</t>
  </si>
  <si>
    <t>Российский Пенсионный Фонд</t>
  </si>
  <si>
    <t>302/2</t>
  </si>
  <si>
    <t>Титан</t>
  </si>
  <si>
    <t>358/2</t>
  </si>
  <si>
    <t>Казанский вертолетный завод</t>
  </si>
  <si>
    <t>352/2</t>
  </si>
  <si>
    <t>203/2</t>
  </si>
  <si>
    <t>Надежда</t>
  </si>
  <si>
    <t>333/2</t>
  </si>
  <si>
    <t>Муниципальный</t>
  </si>
  <si>
    <t>26/2</t>
  </si>
  <si>
    <t>Московия</t>
  </si>
  <si>
    <t>338/2</t>
  </si>
  <si>
    <t>Паритет</t>
  </si>
  <si>
    <t>17/2</t>
  </si>
  <si>
    <t>Универсал</t>
  </si>
  <si>
    <t>32/2</t>
  </si>
  <si>
    <t>Негосударственный Сберегательный Пенсионный Фонд</t>
  </si>
  <si>
    <t>403/2</t>
  </si>
  <si>
    <t>Пенсионные сбережения</t>
  </si>
  <si>
    <t>365/2</t>
  </si>
  <si>
    <t>ВНЕШПРОМГАРАНТ</t>
  </si>
  <si>
    <t>387/2</t>
  </si>
  <si>
    <t>Газгео-Гарант</t>
  </si>
  <si>
    <t>215/2</t>
  </si>
  <si>
    <t>ТРАДИЦИЯ</t>
  </si>
  <si>
    <t>65/2</t>
  </si>
  <si>
    <t>Волгоград АСКО- Фонд</t>
  </si>
  <si>
    <t>Сибирский региональный</t>
  </si>
  <si>
    <t>206/2</t>
  </si>
  <si>
    <t>ФОНД СОЦИАЛЬНОГО ОБЕСПЕЧЕНИЯ</t>
  </si>
  <si>
    <t>400/2</t>
  </si>
  <si>
    <t xml:space="preserve">Донской народный </t>
  </si>
  <si>
    <r>
      <t>**</t>
    </r>
    <r>
      <rPr>
        <sz val="10"/>
        <rFont val="Times New Roman"/>
        <family val="1"/>
      </rPr>
      <t>* - используются данные Раздела V (Пенсионные накопления) Формы № 1-НПФ Бухгалтерского баланса негосударственного пенсионного фонда</t>
    </r>
  </si>
  <si>
    <r>
      <t>*</t>
    </r>
    <r>
      <rPr>
        <sz val="10"/>
        <rFont val="Times New Roman"/>
        <family val="1"/>
      </rPr>
      <t>** - используются данные Разделов VI (Долгосрочные обязательства) и VII (Краткосрочные обязательства) Формы № 1-НПФ Бухгалтерского баланса негосударственного пенсионного фонда</t>
    </r>
  </si>
  <si>
    <t>*** - используются данные Раздела 3 (Средства пенсионных накоплений, сформированные в негосударственном пенсионном фонде на начало и конец отчетного периода) Формы 1 (Отчет о формировании средств пенсионных накоплений)</t>
  </si>
  <si>
    <r>
      <t xml:space="preserve">**** - </t>
    </r>
    <r>
      <rPr>
        <sz val="10"/>
        <rFont val="Times New Roman"/>
        <family val="1"/>
      </rPr>
      <t>отчетности негосударственного пенсионного фонда по обязательному пенсионному страхованию</t>
    </r>
  </si>
  <si>
    <t xml:space="preserve">**** - используются данные Раздела 2 (Сведения о застрахованных лицах, получающих накопительную часть трудовой пенсии, и правоприемниках застрахованных лиц по состоянию на конец отчетного периода) Формы 5 (Отчет о застрахованных лицах и </t>
  </si>
  <si>
    <t xml:space="preserve">         правопреемниках застрахованных лиц) отчетности негосударственного пенсионного фонда по обязательному пенсионному страхованию</t>
  </si>
  <si>
    <t xml:space="preserve">***** - используются данные Раздела 2 (Распределение денежных средств, составляющих средства пенсионных накоплений, в течение отчетного периода) Формы 1 (Отчет о формировании средств пенсионных накоплений)                               </t>
  </si>
  <si>
    <t xml:space="preserve">            отчетности негосударственного  пенсионного фонда по обязательному пенсионному страхованию</t>
  </si>
  <si>
    <t>****** - отчетность фондом не представлена</t>
  </si>
  <si>
    <t>НПФ Согласие</t>
  </si>
  <si>
    <t>http://www.soglasie-npf.ru/fund/news.php?ID=413</t>
  </si>
  <si>
    <t>отзыв лицензии</t>
  </si>
  <si>
    <t>Банк России аннулировал лицензии (среди тех, кто акционировался)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</si>
</sst>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ahoma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1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u val="single"/>
      <sz val="9.9"/>
      <color indexed="13"/>
      <name val="Calibri"/>
      <family val="2"/>
    </font>
    <font>
      <sz val="1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63"/>
      <name val="Times New Roman"/>
      <family val="1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u val="single"/>
      <strike/>
      <sz val="11"/>
      <color indexed="10"/>
      <name val="Calibri"/>
      <family val="2"/>
    </font>
    <font>
      <u val="single"/>
      <strike/>
      <sz val="9.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u val="single"/>
      <sz val="9.9"/>
      <color rgb="FFFFFF00"/>
      <name val="Calibri"/>
      <family val="2"/>
    </font>
    <font>
      <sz val="10"/>
      <color rgb="FFFFFF00"/>
      <name val="Times New Roman"/>
      <family val="1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u val="single"/>
      <strike/>
      <sz val="11"/>
      <color rgb="FFFF0000"/>
      <name val="Calibri"/>
      <family val="2"/>
    </font>
    <font>
      <u val="single"/>
      <strike/>
      <sz val="9.9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vertical="top" wrapText="1"/>
    </xf>
    <xf numFmtId="4" fontId="5" fillId="32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49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0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173" fontId="15" fillId="0" borderId="10" xfId="0" applyNumberFormat="1" applyFont="1" applyBorder="1" applyAlignment="1">
      <alignment vertical="top" wrapText="1"/>
    </xf>
    <xf numFmtId="14" fontId="16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0" fontId="59" fillId="0" borderId="10" xfId="42" applyBorder="1" applyAlignment="1" applyProtection="1">
      <alignment vertical="top" wrapText="1"/>
      <protection/>
    </xf>
    <xf numFmtId="3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1" fontId="16" fillId="34" borderId="10" xfId="0" applyNumberFormat="1" applyFont="1" applyFill="1" applyBorder="1" applyAlignment="1">
      <alignment horizontal="center" vertical="top" wrapText="1"/>
    </xf>
    <xf numFmtId="173" fontId="15" fillId="0" borderId="10" xfId="0" applyNumberFormat="1" applyFont="1" applyFill="1" applyBorder="1" applyAlignment="1">
      <alignment vertical="top" wrapText="1"/>
    </xf>
    <xf numFmtId="0" fontId="17" fillId="35" borderId="10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7" fillId="35" borderId="12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59" fillId="0" borderId="0" xfId="42" applyAlignment="1" applyProtection="1">
      <alignment vertical="top" wrapText="1"/>
      <protection/>
    </xf>
    <xf numFmtId="0" fontId="17" fillId="35" borderId="12" xfId="0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173" fontId="15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horizontal="center" vertical="top" wrapText="1"/>
    </xf>
    <xf numFmtId="3" fontId="17" fillId="35" borderId="12" xfId="0" applyNumberFormat="1" applyFont="1" applyFill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3" fontId="15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173" fontId="12" fillId="0" borderId="10" xfId="0" applyNumberFormat="1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173" fontId="12" fillId="0" borderId="0" xfId="0" applyNumberFormat="1" applyFont="1" applyAlignment="1">
      <alignment horizontal="center" vertical="top" wrapText="1"/>
    </xf>
    <xf numFmtId="3" fontId="15" fillId="0" borderId="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34" borderId="10" xfId="0" applyFont="1" applyFill="1" applyBorder="1" applyAlignment="1">
      <alignment vertical="top"/>
    </xf>
    <xf numFmtId="0" fontId="15" fillId="34" borderId="10" xfId="0" applyFont="1" applyFill="1" applyBorder="1" applyAlignment="1">
      <alignment vertical="top" wrapText="1"/>
    </xf>
    <xf numFmtId="173" fontId="15" fillId="34" borderId="10" xfId="0" applyNumberFormat="1" applyFont="1" applyFill="1" applyBorder="1" applyAlignment="1">
      <alignment vertical="top" wrapText="1"/>
    </xf>
    <xf numFmtId="3" fontId="15" fillId="34" borderId="10" xfId="0" applyNumberFormat="1" applyFont="1" applyFill="1" applyBorder="1" applyAlignment="1">
      <alignment vertical="top" wrapText="1"/>
    </xf>
    <xf numFmtId="173" fontId="12" fillId="34" borderId="10" xfId="0" applyNumberFormat="1" applyFont="1" applyFill="1" applyBorder="1" applyAlignment="1">
      <alignment horizontal="center" vertical="top" wrapText="1"/>
    </xf>
    <xf numFmtId="0" fontId="59" fillId="34" borderId="10" xfId="42" applyFill="1" applyBorder="1" applyAlignment="1" applyProtection="1">
      <alignment vertical="top" wrapText="1"/>
      <protection/>
    </xf>
    <xf numFmtId="0" fontId="15" fillId="34" borderId="10" xfId="0" applyFont="1" applyFill="1" applyBorder="1" applyAlignment="1">
      <alignment horizontal="center" vertical="top" wrapText="1"/>
    </xf>
    <xf numFmtId="3" fontId="15" fillId="34" borderId="10" xfId="0" applyNumberFormat="1" applyFont="1" applyFill="1" applyBorder="1" applyAlignment="1">
      <alignment horizontal="right" vertical="top" wrapText="1"/>
    </xf>
    <xf numFmtId="14" fontId="15" fillId="34" borderId="10" xfId="0" applyNumberFormat="1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14" fontId="59" fillId="34" borderId="10" xfId="42" applyNumberFormat="1" applyFill="1" applyBorder="1" applyAlignment="1" applyProtection="1">
      <alignment vertical="top" wrapText="1"/>
      <protection/>
    </xf>
    <xf numFmtId="0" fontId="12" fillId="34" borderId="10" xfId="0" applyFont="1" applyFill="1" applyBorder="1" applyAlignment="1">
      <alignment horizontal="center" vertical="top" wrapText="1"/>
    </xf>
    <xf numFmtId="3" fontId="15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0" fontId="18" fillId="34" borderId="10" xfId="42" applyFont="1" applyFill="1" applyBorder="1" applyAlignment="1" applyProtection="1">
      <alignment vertical="top" wrapText="1"/>
      <protection/>
    </xf>
    <xf numFmtId="0" fontId="19" fillId="34" borderId="10" xfId="42" applyFont="1" applyFill="1" applyBorder="1" applyAlignment="1" applyProtection="1">
      <alignment vertical="top" wrapText="1"/>
      <protection/>
    </xf>
    <xf numFmtId="0" fontId="12" fillId="34" borderId="10" xfId="0" applyFont="1" applyFill="1" applyBorder="1" applyAlignment="1">
      <alignment vertical="top" wrapText="1"/>
    </xf>
    <xf numFmtId="14" fontId="18" fillId="34" borderId="10" xfId="42" applyNumberFormat="1" applyFont="1" applyFill="1" applyBorder="1" applyAlignment="1" applyProtection="1">
      <alignment vertical="top" wrapText="1"/>
      <protection/>
    </xf>
    <xf numFmtId="14" fontId="19" fillId="34" borderId="10" xfId="42" applyNumberFormat="1" applyFont="1" applyFill="1" applyBorder="1" applyAlignment="1" applyProtection="1">
      <alignment vertical="top" wrapText="1"/>
      <protection/>
    </xf>
    <xf numFmtId="0" fontId="1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vertical="top" wrapText="1"/>
    </xf>
    <xf numFmtId="173" fontId="0" fillId="34" borderId="10" xfId="0" applyNumberFormat="1" applyFont="1" applyFill="1" applyBorder="1" applyAlignment="1">
      <alignment vertical="top"/>
    </xf>
    <xf numFmtId="0" fontId="59" fillId="34" borderId="0" xfId="42" applyFill="1" applyAlignment="1" applyProtection="1">
      <alignment vertical="top" wrapText="1"/>
      <protection/>
    </xf>
    <xf numFmtId="3" fontId="12" fillId="34" borderId="10" xfId="0" applyNumberFormat="1" applyFont="1" applyFill="1" applyBorder="1" applyAlignment="1">
      <alignment vertical="top" wrapText="1"/>
    </xf>
    <xf numFmtId="0" fontId="15" fillId="34" borderId="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 horizontal="center" vertical="top" wrapText="1"/>
    </xf>
    <xf numFmtId="3" fontId="20" fillId="35" borderId="13" xfId="0" applyNumberFormat="1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vertical="top" wrapText="1"/>
    </xf>
    <xf numFmtId="4" fontId="5" fillId="36" borderId="10" xfId="0" applyNumberFormat="1" applyFont="1" applyFill="1" applyBorder="1" applyAlignment="1">
      <alignment vertical="top" wrapText="1"/>
    </xf>
    <xf numFmtId="4" fontId="14" fillId="36" borderId="10" xfId="0" applyNumberFormat="1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173" fontId="15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5" fillId="37" borderId="10" xfId="0" applyFont="1" applyFill="1" applyBorder="1" applyAlignment="1">
      <alignment vertical="top"/>
    </xf>
    <xf numFmtId="0" fontId="25" fillId="37" borderId="10" xfId="0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vertical="top" wrapText="1"/>
    </xf>
    <xf numFmtId="3" fontId="25" fillId="37" borderId="10" xfId="0" applyNumberFormat="1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horizontal="center" vertical="top" wrapText="1"/>
    </xf>
    <xf numFmtId="1" fontId="26" fillId="37" borderId="10" xfId="0" applyNumberFormat="1" applyFont="1" applyFill="1" applyBorder="1" applyAlignment="1">
      <alignment horizontal="center" vertical="top" wrapText="1"/>
    </xf>
    <xf numFmtId="0" fontId="27" fillId="37" borderId="10" xfId="42" applyFont="1" applyFill="1" applyBorder="1" applyAlignment="1" applyProtection="1">
      <alignment vertical="top" wrapText="1"/>
      <protection/>
    </xf>
    <xf numFmtId="0" fontId="25" fillId="37" borderId="10" xfId="0" applyFont="1" applyFill="1" applyBorder="1" applyAlignment="1">
      <alignment horizontal="center" vertical="top" wrapText="1"/>
    </xf>
    <xf numFmtId="3" fontId="25" fillId="37" borderId="10" xfId="0" applyNumberFormat="1" applyFont="1" applyFill="1" applyBorder="1" applyAlignment="1">
      <alignment horizontal="right" vertical="top" wrapText="1"/>
    </xf>
    <xf numFmtId="3" fontId="25" fillId="37" borderId="10" xfId="0" applyNumberFormat="1" applyFont="1" applyFill="1" applyBorder="1" applyAlignment="1">
      <alignment horizontal="center" vertical="top" wrapText="1"/>
    </xf>
    <xf numFmtId="2" fontId="25" fillId="37" borderId="10" xfId="0" applyNumberFormat="1" applyFont="1" applyFill="1" applyBorder="1" applyAlignment="1">
      <alignment horizontal="center" vertical="top" wrapText="1"/>
    </xf>
    <xf numFmtId="14" fontId="25" fillId="37" borderId="10" xfId="0" applyNumberFormat="1" applyFont="1" applyFill="1" applyBorder="1" applyAlignment="1">
      <alignment vertical="top" wrapText="1"/>
    </xf>
    <xf numFmtId="4" fontId="28" fillId="37" borderId="10" xfId="0" applyNumberFormat="1" applyFont="1" applyFill="1" applyBorder="1" applyAlignment="1">
      <alignment vertical="top" wrapText="1"/>
    </xf>
    <xf numFmtId="14" fontId="16" fillId="37" borderId="0" xfId="0" applyNumberFormat="1" applyFont="1" applyFill="1" applyAlignment="1">
      <alignment horizontal="center" vertical="top" wrapText="1"/>
    </xf>
    <xf numFmtId="173" fontId="24" fillId="0" borderId="0" xfId="0" applyNumberFormat="1" applyFont="1" applyAlignment="1">
      <alignment horizontal="left" vertical="top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2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31" fillId="0" borderId="10" xfId="42" applyFont="1" applyFill="1" applyBorder="1" applyAlignment="1" applyProtection="1">
      <alignment horizontal="center" vertical="center" wrapText="1"/>
      <protection/>
    </xf>
    <xf numFmtId="0" fontId="29" fillId="38" borderId="10" xfId="0" applyFont="1" applyFill="1" applyBorder="1" applyAlignment="1">
      <alignment horizontal="center" vertical="center" wrapText="1"/>
    </xf>
    <xf numFmtId="0" fontId="59" fillId="0" borderId="10" xfId="42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12" fontId="30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wrapText="1"/>
    </xf>
    <xf numFmtId="0" fontId="32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4" fontId="5" fillId="32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NumberFormat="1" applyFont="1" applyAlignment="1">
      <alignment wrapText="1"/>
    </xf>
    <xf numFmtId="173" fontId="15" fillId="0" borderId="10" xfId="0" applyNumberFormat="1" applyFont="1" applyFill="1" applyBorder="1" applyAlignment="1">
      <alignment horizontal="right" vertical="top" wrapText="1"/>
    </xf>
    <xf numFmtId="173" fontId="15" fillId="34" borderId="10" xfId="0" applyNumberFormat="1" applyFont="1" applyFill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0" fontId="25" fillId="37" borderId="10" xfId="0" applyFont="1" applyFill="1" applyBorder="1" applyAlignment="1">
      <alignment vertical="top"/>
    </xf>
    <xf numFmtId="0" fontId="25" fillId="37" borderId="10" xfId="0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vertical="top" wrapText="1"/>
    </xf>
    <xf numFmtId="3" fontId="25" fillId="37" borderId="10" xfId="0" applyNumberFormat="1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horizontal="center" vertical="top" wrapText="1"/>
    </xf>
    <xf numFmtId="1" fontId="26" fillId="37" borderId="10" xfId="0" applyNumberFormat="1" applyFont="1" applyFill="1" applyBorder="1" applyAlignment="1">
      <alignment horizontal="center" vertical="top" wrapText="1"/>
    </xf>
    <xf numFmtId="0" fontId="27" fillId="37" borderId="10" xfId="42" applyFont="1" applyFill="1" applyBorder="1" applyAlignment="1" applyProtection="1">
      <alignment vertical="top" wrapText="1"/>
      <protection/>
    </xf>
    <xf numFmtId="0" fontId="25" fillId="37" borderId="10" xfId="0" applyFont="1" applyFill="1" applyBorder="1" applyAlignment="1">
      <alignment horizontal="center" vertical="top" wrapText="1"/>
    </xf>
    <xf numFmtId="3" fontId="25" fillId="37" borderId="10" xfId="0" applyNumberFormat="1" applyFont="1" applyFill="1" applyBorder="1" applyAlignment="1">
      <alignment horizontal="right" vertical="top" wrapText="1"/>
    </xf>
    <xf numFmtId="0" fontId="25" fillId="37" borderId="10" xfId="0" applyFont="1" applyFill="1" applyBorder="1" applyAlignment="1">
      <alignment vertical="top"/>
    </xf>
    <xf numFmtId="0" fontId="25" fillId="37" borderId="10" xfId="0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vertical="top" wrapText="1"/>
    </xf>
    <xf numFmtId="3" fontId="25" fillId="37" borderId="10" xfId="0" applyNumberFormat="1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horizontal="center" vertical="top" wrapText="1"/>
    </xf>
    <xf numFmtId="1" fontId="26" fillId="37" borderId="10" xfId="0" applyNumberFormat="1" applyFont="1" applyFill="1" applyBorder="1" applyAlignment="1">
      <alignment horizontal="center" vertical="top" wrapText="1"/>
    </xf>
    <xf numFmtId="0" fontId="27" fillId="37" borderId="10" xfId="42" applyFont="1" applyFill="1" applyBorder="1" applyAlignment="1" applyProtection="1">
      <alignment vertical="top" wrapText="1"/>
      <protection/>
    </xf>
    <xf numFmtId="0" fontId="25" fillId="37" borderId="10" xfId="0" applyFont="1" applyFill="1" applyBorder="1" applyAlignment="1">
      <alignment horizontal="center" vertical="top" wrapText="1"/>
    </xf>
    <xf numFmtId="3" fontId="25" fillId="37" borderId="10" xfId="0" applyNumberFormat="1" applyFont="1" applyFill="1" applyBorder="1" applyAlignment="1">
      <alignment horizontal="right" vertical="top" wrapText="1"/>
    </xf>
    <xf numFmtId="14" fontId="25" fillId="37" borderId="10" xfId="0" applyNumberFormat="1" applyFont="1" applyFill="1" applyBorder="1" applyAlignment="1">
      <alignment vertical="top" wrapText="1"/>
    </xf>
    <xf numFmtId="4" fontId="28" fillId="37" borderId="10" xfId="0" applyNumberFormat="1" applyFont="1" applyFill="1" applyBorder="1" applyAlignment="1">
      <alignment vertical="top" wrapText="1"/>
    </xf>
    <xf numFmtId="173" fontId="25" fillId="37" borderId="10" xfId="0" applyNumberFormat="1" applyFont="1" applyFill="1" applyBorder="1" applyAlignment="1">
      <alignment horizontal="center" vertical="top"/>
    </xf>
    <xf numFmtId="1" fontId="16" fillId="0" borderId="0" xfId="0" applyNumberFormat="1" applyFont="1" applyAlignment="1">
      <alignment horizontal="center" vertical="top" wrapText="1"/>
    </xf>
    <xf numFmtId="1" fontId="17" fillId="35" borderId="12" xfId="0" applyNumberFormat="1" applyFont="1" applyFill="1" applyBorder="1" applyAlignment="1">
      <alignment vertical="top" wrapText="1"/>
    </xf>
    <xf numFmtId="1" fontId="20" fillId="35" borderId="13" xfId="0" applyNumberFormat="1" applyFont="1" applyFill="1" applyBorder="1" applyAlignment="1">
      <alignment vertical="top" wrapText="1"/>
    </xf>
    <xf numFmtId="1" fontId="15" fillId="34" borderId="10" xfId="0" applyNumberFormat="1" applyFont="1" applyFill="1" applyBorder="1" applyAlignment="1">
      <alignment vertical="top" wrapText="1"/>
    </xf>
    <xf numFmtId="1" fontId="25" fillId="37" borderId="10" xfId="0" applyNumberFormat="1" applyFont="1" applyFill="1" applyBorder="1" applyAlignment="1">
      <alignment vertical="top" wrapText="1"/>
    </xf>
    <xf numFmtId="1" fontId="25" fillId="37" borderId="10" xfId="0" applyNumberFormat="1" applyFont="1" applyFill="1" applyBorder="1" applyAlignment="1">
      <alignment vertical="top" wrapText="1"/>
    </xf>
    <xf numFmtId="1" fontId="25" fillId="37" borderId="10" xfId="0" applyNumberFormat="1" applyFont="1" applyFill="1" applyBorder="1" applyAlignment="1">
      <alignment vertical="top" wrapText="1"/>
    </xf>
    <xf numFmtId="1" fontId="15" fillId="0" borderId="10" xfId="0" applyNumberFormat="1" applyFont="1" applyFill="1" applyBorder="1" applyAlignment="1">
      <alignment vertical="top" wrapText="1"/>
    </xf>
    <xf numFmtId="1" fontId="15" fillId="34" borderId="10" xfId="0" applyNumberFormat="1" applyFont="1" applyFill="1" applyBorder="1" applyAlignment="1">
      <alignment horizontal="right" vertical="top" wrapText="1"/>
    </xf>
    <xf numFmtId="1" fontId="15" fillId="0" borderId="10" xfId="0" applyNumberFormat="1" applyFont="1" applyFill="1" applyBorder="1" applyAlignment="1">
      <alignment horizontal="right" vertical="top" wrapText="1"/>
    </xf>
    <xf numFmtId="1" fontId="15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0" fontId="73" fillId="39" borderId="10" xfId="0" applyFont="1" applyFill="1" applyBorder="1" applyAlignment="1">
      <alignment vertical="top"/>
    </xf>
    <xf numFmtId="0" fontId="73" fillId="39" borderId="10" xfId="0" applyFont="1" applyFill="1" applyBorder="1" applyAlignment="1">
      <alignment vertical="top" wrapText="1"/>
    </xf>
    <xf numFmtId="173" fontId="73" fillId="39" borderId="10" xfId="0" applyNumberFormat="1" applyFont="1" applyFill="1" applyBorder="1" applyAlignment="1">
      <alignment vertical="top" wrapText="1"/>
    </xf>
    <xf numFmtId="1" fontId="73" fillId="39" borderId="10" xfId="0" applyNumberFormat="1" applyFont="1" applyFill="1" applyBorder="1" applyAlignment="1">
      <alignment vertical="top" wrapText="1"/>
    </xf>
    <xf numFmtId="3" fontId="73" fillId="39" borderId="10" xfId="0" applyNumberFormat="1" applyFont="1" applyFill="1" applyBorder="1" applyAlignment="1">
      <alignment vertical="top" wrapText="1"/>
    </xf>
    <xf numFmtId="173" fontId="73" fillId="39" borderId="10" xfId="0" applyNumberFormat="1" applyFont="1" applyFill="1" applyBorder="1" applyAlignment="1">
      <alignment horizontal="center" vertical="top" wrapText="1"/>
    </xf>
    <xf numFmtId="1" fontId="74" fillId="39" borderId="10" xfId="0" applyNumberFormat="1" applyFont="1" applyFill="1" applyBorder="1" applyAlignment="1">
      <alignment horizontal="center" vertical="top" wrapText="1"/>
    </xf>
    <xf numFmtId="0" fontId="75" fillId="39" borderId="10" xfId="42" applyFont="1" applyFill="1" applyBorder="1" applyAlignment="1" applyProtection="1">
      <alignment vertical="top" wrapText="1"/>
      <protection/>
    </xf>
    <xf numFmtId="0" fontId="73" fillId="39" borderId="10" xfId="0" applyFont="1" applyFill="1" applyBorder="1" applyAlignment="1">
      <alignment horizontal="center" vertical="top" wrapText="1"/>
    </xf>
    <xf numFmtId="3" fontId="73" fillId="39" borderId="10" xfId="0" applyNumberFormat="1" applyFont="1" applyFill="1" applyBorder="1" applyAlignment="1">
      <alignment horizontal="right" vertical="top" wrapText="1"/>
    </xf>
    <xf numFmtId="14" fontId="73" fillId="39" borderId="10" xfId="0" applyNumberFormat="1" applyFont="1" applyFill="1" applyBorder="1" applyAlignment="1">
      <alignment vertical="top" wrapText="1"/>
    </xf>
    <xf numFmtId="4" fontId="76" fillId="39" borderId="10" xfId="0" applyNumberFormat="1" applyFont="1" applyFill="1" applyBorder="1" applyAlignment="1">
      <alignment vertical="top" wrapText="1"/>
    </xf>
    <xf numFmtId="173" fontId="73" fillId="39" borderId="10" xfId="0" applyNumberFormat="1" applyFont="1" applyFill="1" applyBorder="1" applyAlignment="1">
      <alignment horizontal="right" vertical="top" wrapText="1"/>
    </xf>
    <xf numFmtId="1" fontId="73" fillId="39" borderId="10" xfId="0" applyNumberFormat="1" applyFont="1" applyFill="1" applyBorder="1" applyAlignment="1">
      <alignment horizontal="right" vertical="top" wrapText="1"/>
    </xf>
    <xf numFmtId="0" fontId="73" fillId="39" borderId="10" xfId="0" applyFont="1" applyFill="1" applyBorder="1" applyAlignment="1">
      <alignment horizontal="right" vertical="top" wrapText="1"/>
    </xf>
    <xf numFmtId="0" fontId="77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vertical="top" wrapText="1"/>
    </xf>
    <xf numFmtId="173" fontId="77" fillId="34" borderId="10" xfId="0" applyNumberFormat="1" applyFont="1" applyFill="1" applyBorder="1" applyAlignment="1">
      <alignment vertical="top" wrapText="1"/>
    </xf>
    <xf numFmtId="1" fontId="77" fillId="34" borderId="10" xfId="0" applyNumberFormat="1" applyFont="1" applyFill="1" applyBorder="1" applyAlignment="1">
      <alignment vertical="top" wrapText="1"/>
    </xf>
    <xf numFmtId="3" fontId="77" fillId="34" borderId="10" xfId="0" applyNumberFormat="1" applyFont="1" applyFill="1" applyBorder="1" applyAlignment="1">
      <alignment vertical="top" wrapText="1"/>
    </xf>
    <xf numFmtId="173" fontId="77" fillId="34" borderId="10" xfId="0" applyNumberFormat="1" applyFont="1" applyFill="1" applyBorder="1" applyAlignment="1">
      <alignment horizontal="center" vertical="top" wrapText="1"/>
    </xf>
    <xf numFmtId="1" fontId="78" fillId="34" borderId="10" xfId="0" applyNumberFormat="1" applyFont="1" applyFill="1" applyBorder="1" applyAlignment="1">
      <alignment horizontal="center" vertical="top" wrapText="1"/>
    </xf>
    <xf numFmtId="0" fontId="79" fillId="34" borderId="10" xfId="42" applyFont="1" applyFill="1" applyBorder="1" applyAlignment="1" applyProtection="1">
      <alignment vertical="top" wrapText="1"/>
      <protection/>
    </xf>
    <xf numFmtId="0" fontId="80" fillId="34" borderId="10" xfId="42" applyFont="1" applyFill="1" applyBorder="1" applyAlignment="1" applyProtection="1">
      <alignment vertical="top" wrapText="1"/>
      <protection/>
    </xf>
    <xf numFmtId="0" fontId="77" fillId="34" borderId="10" xfId="0" applyFont="1" applyFill="1" applyBorder="1" applyAlignment="1">
      <alignment horizontal="center" vertical="top" wrapText="1"/>
    </xf>
    <xf numFmtId="3" fontId="77" fillId="34" borderId="10" xfId="0" applyNumberFormat="1" applyFont="1" applyFill="1" applyBorder="1" applyAlignment="1">
      <alignment horizontal="right" vertical="top" wrapText="1"/>
    </xf>
    <xf numFmtId="3" fontId="77" fillId="34" borderId="10" xfId="0" applyNumberFormat="1" applyFont="1" applyFill="1" applyBorder="1" applyAlignment="1">
      <alignment horizontal="center" vertical="top" wrapText="1"/>
    </xf>
    <xf numFmtId="2" fontId="77" fillId="34" borderId="10" xfId="0" applyNumberFormat="1" applyFont="1" applyFill="1" applyBorder="1" applyAlignment="1">
      <alignment horizontal="center" vertical="top" wrapText="1"/>
    </xf>
    <xf numFmtId="0" fontId="17" fillId="35" borderId="12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173" fontId="21" fillId="35" borderId="12" xfId="0" applyNumberFormat="1" applyFont="1" applyFill="1" applyBorder="1" applyAlignment="1">
      <alignment horizontal="center" vertical="top" wrapText="1"/>
    </xf>
    <xf numFmtId="173" fontId="12" fillId="0" borderId="13" xfId="0" applyNumberFormat="1" applyFont="1" applyBorder="1" applyAlignment="1">
      <alignment horizontal="center" vertical="top" wrapText="1"/>
    </xf>
    <xf numFmtId="0" fontId="0" fillId="35" borderId="13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35" borderId="13" xfId="0" applyFill="1" applyBorder="1" applyAlignment="1">
      <alignment vertical="top" wrapText="1"/>
    </xf>
    <xf numFmtId="0" fontId="20" fillId="35" borderId="12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pfb.ru/ru/media/news/news.wbp?id=27d2513a-afb4-4ff5-b3a8-527b2bd2a82d" TargetMode="External" /><Relationship Id="rId2" Type="http://schemas.openxmlformats.org/officeDocument/2006/relationships/hyperlink" Target="http://www.bigpension.ru/info-center/fund-news/fund-news_94.html" TargetMode="External" /><Relationship Id="rId3" Type="http://schemas.openxmlformats.org/officeDocument/2006/relationships/hyperlink" Target="http://gazfond.ru/about/news/fond/4_marta_2014g_sovet_fonda_rassmotrit_voprosy_reorganizatsii_npf_gazfond.html" TargetMode="External" /><Relationship Id="rId4" Type="http://schemas.openxmlformats.org/officeDocument/2006/relationships/hyperlink" Target="http://www.npflg.ru/press/news/detail.php?ID=2115537" TargetMode="External" /><Relationship Id="rId5" Type="http://schemas.openxmlformats.org/officeDocument/2006/relationships/hyperlink" Target="http://www.npfsberbanka.ru/press/27955/" TargetMode="External" /><Relationship Id="rId6" Type="http://schemas.openxmlformats.org/officeDocument/2006/relationships/hyperlink" Target="http://npf.zerich.ru/news/fond/1681/" TargetMode="External" /><Relationship Id="rId7" Type="http://schemas.openxmlformats.org/officeDocument/2006/relationships/hyperlink" Target="http://npfn.ru/ru/press-center/newsline/014705-SOOBSCHENIE-o-provedenii-zasedaniya-Soveta-Fonda-NPF-Nasledie.html" TargetMode="External" /><Relationship Id="rId8" Type="http://schemas.openxmlformats.org/officeDocument/2006/relationships/hyperlink" Target="http://www.europf.com/europf-pressrelease-2014-02-21" TargetMode="External" /><Relationship Id="rId9" Type="http://schemas.openxmlformats.org/officeDocument/2006/relationships/hyperlink" Target="http://www.npfe.ru/press/news/22734/" TargetMode="External" /><Relationship Id="rId10" Type="http://schemas.openxmlformats.org/officeDocument/2006/relationships/hyperlink" Target="http://www.stalfond.ru/press-centre/news/news_323.html" TargetMode="External" /><Relationship Id="rId11" Type="http://schemas.openxmlformats.org/officeDocument/2006/relationships/hyperlink" Target="http://www.npfts.ru/press/povestka_2014_03_20.htm" TargetMode="External" /><Relationship Id="rId12" Type="http://schemas.openxmlformats.org/officeDocument/2006/relationships/hyperlink" Target="http://www.promagrofond.ru/about" TargetMode="External" /><Relationship Id="rId13" Type="http://schemas.openxmlformats.org/officeDocument/2006/relationships/hyperlink" Target="http://www.nnpf.ru/novosti/index.php?ELEMENT_ID=2335" TargetMode="External" /><Relationship Id="rId14" Type="http://schemas.openxmlformats.org/officeDocument/2006/relationships/hyperlink" Target="http://www.kitnpf.ru/press-centre/news/2014/31488/" TargetMode="External" /><Relationship Id="rId15" Type="http://schemas.openxmlformats.org/officeDocument/2006/relationships/hyperlink" Target="http://www.npfm.ru/pr/news/article.wbp?page_num=5&amp;article_id=83b57908-f25d-4a0a-b433-c946b89b3db1" TargetMode="External" /><Relationship Id="rId16" Type="http://schemas.openxmlformats.org/officeDocument/2006/relationships/hyperlink" Target="http://gazfond.ru/about/news/fond/soderzhanie_resheniy_prinyatykh_sovetom_fonda_04_marta_2014_goda.html" TargetMode="External" /><Relationship Id="rId17" Type="http://schemas.openxmlformats.org/officeDocument/2006/relationships/hyperlink" Target="http://npfb.ru/ru/media/news/news.wbp?id=b1072b7e-e865-4b27-8e86-45e5e9eb9982" TargetMode="External" /><Relationship Id="rId18" Type="http://schemas.openxmlformats.org/officeDocument/2006/relationships/hyperlink" Target="http://www.stalfond.ru/press-centre/news/news_328.html" TargetMode="External" /><Relationship Id="rId19" Type="http://schemas.openxmlformats.org/officeDocument/2006/relationships/hyperlink" Target="http://www.npfdoverie.ru/news/1213.html" TargetMode="External" /><Relationship Id="rId20" Type="http://schemas.openxmlformats.org/officeDocument/2006/relationships/hyperlink" Target="http://www.npfprof.ru/news/sovet_fonda_negosudarstvennogo_pensionnogo_fonda_professional_nyy__14_aprelya_2014_goda_rassmotrit_vopros_o_reorganizatsii_fonda/" TargetMode="External" /><Relationship Id="rId21" Type="http://schemas.openxmlformats.org/officeDocument/2006/relationships/hyperlink" Target="http://www.npfts.ru/press/sovet_fonda_20_03_14.htm" TargetMode="External" /><Relationship Id="rId22" Type="http://schemas.openxmlformats.org/officeDocument/2006/relationships/hyperlink" Target="http://www.npfsng.ru/news/news_152.html" TargetMode="External" /><Relationship Id="rId23" Type="http://schemas.openxmlformats.org/officeDocument/2006/relationships/hyperlink" Target="http://npfmet.ru/content/news/5/390/" TargetMode="External" /><Relationship Id="rId24" Type="http://schemas.openxmlformats.org/officeDocument/2006/relationships/hyperlink" Target="http://www.kitnpf.ru/press-centre/news/2014/31852/" TargetMode="External" /><Relationship Id="rId25" Type="http://schemas.openxmlformats.org/officeDocument/2006/relationships/hyperlink" Target="http://www.npfe.ru/press/news/22734/" TargetMode="External" /><Relationship Id="rId26" Type="http://schemas.openxmlformats.org/officeDocument/2006/relationships/hyperlink" Target="http://www.socialnpf.ru/index.php?option=com_content&amp;view=article&amp;id=175:-l-r-26-2014-&amp;catid=34:demo-category&amp;Itemid=100" TargetMode="External" /><Relationship Id="rId27" Type="http://schemas.openxmlformats.org/officeDocument/2006/relationships/hyperlink" Target="http://www.npflg.ru/press/news/detail.php?ID=2116279" TargetMode="External" /><Relationship Id="rId28" Type="http://schemas.openxmlformats.org/officeDocument/2006/relationships/hyperlink" Target="http://www.europf.com/europf-pressrelease-2014-03-28" TargetMode="External" /><Relationship Id="rId29" Type="http://schemas.openxmlformats.org/officeDocument/2006/relationships/hyperlink" Target="http://npfn.ru/ru/press-center/newsline/014909-SOOBSCHENIE-o-prinyatom-reshenii-o-reorganizacii-NPF-Nasledie-v-forme-preobrazovaniya-v-akcionernyj-pensionnyj-fond-i-o-soderzha.html" TargetMode="External" /><Relationship Id="rId30" Type="http://schemas.openxmlformats.org/officeDocument/2006/relationships/hyperlink" Target="http://www.bigpension.ru/info-center/fund-news/fund-news_101.html" TargetMode="External" /><Relationship Id="rId31" Type="http://schemas.openxmlformats.org/officeDocument/2006/relationships/hyperlink" Target="http://www.npf.uralsib.ru/news/article.wbp?id=77013302-f7be-4d39-8fa4-04181224cc82" TargetMode="External" /><Relationship Id="rId32" Type="http://schemas.openxmlformats.org/officeDocument/2006/relationships/hyperlink" Target="http://sbrfreso.ru/novosti/fond/sovet-fonda-npf-sberfond-reso-rassmotrit-vopros-o-reorganizatsii-fonda-5-maya-2014-goda/" TargetMode="External" /><Relationship Id="rId33" Type="http://schemas.openxmlformats.org/officeDocument/2006/relationships/hyperlink" Target="http://www.promagrofond.ru/about" TargetMode="External" /><Relationship Id="rId34" Type="http://schemas.openxmlformats.org/officeDocument/2006/relationships/hyperlink" Target="http://www.zerich-npf.ru/news/fond/1734/index.php?ID=1734&amp;back_url_admin=%2Fbitrix%2Fadmin%2Fiblock_element_admin.php%3FIBLOCK_ID%3D2%26type%3Dinfo%26lang%3Dru%26find_section_section%3D-1" TargetMode="External" /><Relationship Id="rId35" Type="http://schemas.openxmlformats.org/officeDocument/2006/relationships/hyperlink" Target="http://tnk-vladimir.ru/press/news/detail.php?ID=38" TargetMode="External" /><Relationship Id="rId36" Type="http://schemas.openxmlformats.org/officeDocument/2006/relationships/hyperlink" Target="http://www.doverie56.ru/news.aspx?id=404" TargetMode="External" /><Relationship Id="rId37" Type="http://schemas.openxmlformats.org/officeDocument/2006/relationships/hyperlink" Target="http://www.nnpf.ru/novosti/index.php?ELEMENT_ID=2351" TargetMode="External" /><Relationship Id="rId38" Type="http://schemas.openxmlformats.org/officeDocument/2006/relationships/hyperlink" Target="http://www.npfsberbanka.ru/press/27982/" TargetMode="External" /><Relationship Id="rId39" Type="http://schemas.openxmlformats.org/officeDocument/2006/relationships/hyperlink" Target="http://www.npfprof.ru/news/prinyato_reshenie_o_preobrazovanii_fonda_v_otkrytoe_aktsionernoe_obshestvo/" TargetMode="External" /><Relationship Id="rId40" Type="http://schemas.openxmlformats.org/officeDocument/2006/relationships/hyperlink" Target="http://www.npf-rs.ru/docs/press-center/&#1057;&#1086;&#1074;&#1077;&#1090;%20&#1053;&#1055;&#1060;%20&#171;&#1056;&#1091;&#1089;&#1089;&#1082;&#1080;&#1081;%20&#1057;&#1090;&#1072;&#1085;&#1076;&#1072;&#1088;&#1090;&#187;%20&#1088;&#1072;&#1089;&#1089;&#1084;&#1086;&#1090;&#1088;&#1080;&#1090;%20&#1074;&#1086;&#1087;&#1088;&#1086;&#1089;%20&#1086;%20&#1088;&#1077;&#1086;&#1088;&#1075;&#1072;&#1085;&#1080;&#1079;&#1072;&#1094;&#1080;&#1080;%20&#1060;&#1086;&#1085;&#1076;&#1072;.pdf" TargetMode="External" /><Relationship Id="rId41" Type="http://schemas.openxmlformats.org/officeDocument/2006/relationships/hyperlink" Target="http://www.1npf.com/news/1npf/5363/" TargetMode="External" /><Relationship Id="rId42" Type="http://schemas.openxmlformats.org/officeDocument/2006/relationships/hyperlink" Target="http://www.npfdoverie.ru/upload/information_17042014.pdf" TargetMode="External" /><Relationship Id="rId43" Type="http://schemas.openxmlformats.org/officeDocument/2006/relationships/hyperlink" Target="http://www.npfo.ru/index.php?page=news&amp;pid=2500" TargetMode="External" /><Relationship Id="rId44" Type="http://schemas.openxmlformats.org/officeDocument/2006/relationships/hyperlink" Target="http://npfmet.ru/content/news/5/393/" TargetMode="External" /><Relationship Id="rId45" Type="http://schemas.openxmlformats.org/officeDocument/2006/relationships/hyperlink" Target="http://www.npfraiffeisen.ru/about/news/index.php?id28=29470" TargetMode="External" /><Relationship Id="rId46" Type="http://schemas.openxmlformats.org/officeDocument/2006/relationships/hyperlink" Target="http://www.npfsng.ru/news/news_154.html" TargetMode="External" /><Relationship Id="rId47" Type="http://schemas.openxmlformats.org/officeDocument/2006/relationships/hyperlink" Target="http://www.soglasie-npf.ru/fund/news.php?ID=413" TargetMode="External" /><Relationship Id="rId48" Type="http://schemas.openxmlformats.org/officeDocument/2006/relationships/hyperlink" Target="http://www.regionfund.ru/press/fund_news/param/287/" TargetMode="External" /><Relationship Id="rId49" Type="http://schemas.openxmlformats.org/officeDocument/2006/relationships/hyperlink" Target="http://npfsocium.ru/news/news.html" TargetMode="External" /><Relationship Id="rId50" Type="http://schemas.openxmlformats.org/officeDocument/2006/relationships/hyperlink" Target="http://www.npf-stroycomplex.ru/detail.aspx?cid=905fd675-c824-4e3d-be73-8bc58336a17b&amp;tuid=20e406a3-1add-414e-bed4-bd865c3a3594&amp;ruid=da3afad7-f07b-46e0-9c0c-e748e5700f2c" TargetMode="External" /><Relationship Id="rId51" Type="http://schemas.openxmlformats.org/officeDocument/2006/relationships/hyperlink" Target="http://www.hmnpf.ru/news/?id=64113" TargetMode="External" /><Relationship Id="rId52" Type="http://schemas.openxmlformats.org/officeDocument/2006/relationships/hyperlink" Target="http://www.npfrgs.ru/about/news/article.wbp?article_id=338fd825-5b3a-4e92-ae12-61bb4a0bcfdd" TargetMode="External" /><Relationship Id="rId53" Type="http://schemas.openxmlformats.org/officeDocument/2006/relationships/hyperlink" Target="http://tnk-vladimir.ru/press/news/detail.php?ID=40" TargetMode="External" /><Relationship Id="rId54" Type="http://schemas.openxmlformats.org/officeDocument/2006/relationships/hyperlink" Target="http://www.zerich-npf.ru/about/documents/Protokol_29_April_2014" TargetMode="External" /><Relationship Id="rId55" Type="http://schemas.openxmlformats.org/officeDocument/2006/relationships/hyperlink" Target="http://sbrfreso.ru/novosti/fond/soobshchenie-po-prinyatomu-resheniyu-o-reorganizatsii-npf-sberfond-reso-v-forme-preobrazovaniya-v-ak/" TargetMode="External" /><Relationship Id="rId56" Type="http://schemas.openxmlformats.org/officeDocument/2006/relationships/hyperlink" Target="http://www.1rusfond.ru/news/226-12-maya-2014" TargetMode="External" /><Relationship Id="rId57" Type="http://schemas.openxmlformats.org/officeDocument/2006/relationships/hyperlink" Target="http://npfon.ru/info/news/fund/30-04-2014_24-50/" TargetMode="External" /><Relationship Id="rId58" Type="http://schemas.openxmlformats.org/officeDocument/2006/relationships/hyperlink" Target="http://www.npf.uralsib.ru/news/article.wbp?id=e50b703a-e86c-45bb-8128-5fe95faf002a" TargetMode="External" /><Relationship Id="rId59" Type="http://schemas.openxmlformats.org/officeDocument/2006/relationships/hyperlink" Target="http://www.npf-rs.ru/press-center/news.html?13" TargetMode="External" /><Relationship Id="rId60" Type="http://schemas.openxmlformats.org/officeDocument/2006/relationships/hyperlink" Target="http://www.doverie56.ru/news.aspx?id=420" TargetMode="External" /><Relationship Id="rId61" Type="http://schemas.openxmlformats.org/officeDocument/2006/relationships/hyperlink" Target="http://www.penfosib.ru/novosti/novosti/15-05-2014g.htm" TargetMode="External" /><Relationship Id="rId62" Type="http://schemas.openxmlformats.org/officeDocument/2006/relationships/hyperlink" Target="http://www.1npf.com/news/1npf/5526/" TargetMode="External" /><Relationship Id="rId63" Type="http://schemas.openxmlformats.org/officeDocument/2006/relationships/hyperlink" Target="http://www.npfo.ru/index.php?page=news&amp;pid=2510" TargetMode="External" /><Relationship Id="rId64" Type="http://schemas.openxmlformats.org/officeDocument/2006/relationships/hyperlink" Target="http://www.mnpf-akvilon.ru/about/fondnews/81" TargetMode="External" /><Relationship Id="rId65" Type="http://schemas.openxmlformats.org/officeDocument/2006/relationships/hyperlink" Target="http://www.bigpension.ru/info-center/fund-news/fund-news_112.html" TargetMode="External" /><Relationship Id="rId66" Type="http://schemas.openxmlformats.org/officeDocument/2006/relationships/hyperlink" Target="http://www.npfblago.ru/opencms/opencms/system/modules/com.syscom.opencms.npfblago/news/newsItem_0255.html" TargetMode="External" /><Relationship Id="rId67" Type="http://schemas.openxmlformats.org/officeDocument/2006/relationships/hyperlink" Target="http://tnk-vladimir.ru/press/news/detail.php?ID=41" TargetMode="External" /><Relationship Id="rId68" Type="http://schemas.openxmlformats.org/officeDocument/2006/relationships/hyperlink" Target="http://www.npf-stroycomplex.ru/detail.aspx?cid=905fd675-c824-4e3d-be73-8bc58336a17b&amp;tuid=20e406a3-1add-414e-bed4-bd865c3a3594&amp;ruid=e566f91a-1b80-417b-94ab-b035510b94d4" TargetMode="External" /><Relationship Id="rId69" Type="http://schemas.openxmlformats.org/officeDocument/2006/relationships/hyperlink" Target="http://www.npfprof.ru/news/sovet_fonda_npf_professional_nyy__prinyal_resheniya_po_voprosam__svyazannym_s_vypuskom_aktsiy/" TargetMode="External" /><Relationship Id="rId70" Type="http://schemas.openxmlformats.org/officeDocument/2006/relationships/hyperlink" Target="http://www.npfraiffeisen.ru/about/news/index.php?id28=29830" TargetMode="External" /><Relationship Id="rId71" Type="http://schemas.openxmlformats.org/officeDocument/2006/relationships/hyperlink" Target="http://www.regionfund.ru/press/fund_news/param/295/" TargetMode="External" /><Relationship Id="rId72" Type="http://schemas.openxmlformats.org/officeDocument/2006/relationships/hyperlink" Target="http://www.soglasie-npf.ru/fund/news.php?ID=505" TargetMode="External" /><Relationship Id="rId73" Type="http://schemas.openxmlformats.org/officeDocument/2006/relationships/hyperlink" Target="http://www.npfsr.ru/#view%2F58269618%2F" TargetMode="External" /><Relationship Id="rId74" Type="http://schemas.openxmlformats.org/officeDocument/2006/relationships/hyperlink" Target="http://www.npfmagnit.ru/news/detail.php?ID=136" TargetMode="External" /><Relationship Id="rId75" Type="http://schemas.openxmlformats.org/officeDocument/2006/relationships/hyperlink" Target="http://www.1rusfond.ru/news/241-16-iyunya-2014" TargetMode="External" /><Relationship Id="rId76" Type="http://schemas.openxmlformats.org/officeDocument/2006/relationships/hyperlink" Target="http://npfsocium.ru/news/news.html" TargetMode="External" /><Relationship Id="rId77" Type="http://schemas.openxmlformats.org/officeDocument/2006/relationships/hyperlink" Target="http://www.pensioninvest.ru/news_fond_65.htm" TargetMode="External" /><Relationship Id="rId78" Type="http://schemas.openxmlformats.org/officeDocument/2006/relationships/hyperlink" Target="http://arel-npf.ru/reorganiz.shtml" TargetMode="External" /><Relationship Id="rId79" Type="http://schemas.openxmlformats.org/officeDocument/2006/relationships/hyperlink" Target="http://www.hmnpf.ru/news/?id=64147" TargetMode="External" /><Relationship Id="rId80" Type="http://schemas.openxmlformats.org/officeDocument/2006/relationships/hyperlink" Target="http://www.neftegarant.ru/press/fond_news/1665/" TargetMode="External" /><Relationship Id="rId81" Type="http://schemas.openxmlformats.org/officeDocument/2006/relationships/hyperlink" Target="http://www.npfgefest.ru/filials/moscow/news/soobshchenie-o-provedenii-zasedaniya-soveta-fonda-npf-gefest.html" TargetMode="External" /><Relationship Id="rId82" Type="http://schemas.openxmlformats.org/officeDocument/2006/relationships/hyperlink" Target="http://mnpf-akvilon.ru/characteristics/corporization" TargetMode="External" /><Relationship Id="rId83" Type="http://schemas.openxmlformats.org/officeDocument/2006/relationships/hyperlink" Target="http://www.socialnpf.ru/index.php?option=com_content&amp;view=article&amp;id=179:2014-06-30-09-14-50&amp;catid=34:demo-category&amp;Itemid=100" TargetMode="External" /><Relationship Id="rId84" Type="http://schemas.openxmlformats.org/officeDocument/2006/relationships/hyperlink" Target="http://www.npfblago.ru/opencms/opencms/system/modules/com.syscom.opencms.npfblago/news/newsItem_0267.html" TargetMode="External" /><Relationship Id="rId85" Type="http://schemas.openxmlformats.org/officeDocument/2006/relationships/hyperlink" Target="http://www.npfmagnit.ru/news/detail.php?ID=139" TargetMode="External" /><Relationship Id="rId86" Type="http://schemas.openxmlformats.org/officeDocument/2006/relationships/hyperlink" Target="http://www.npfsr.ru/#view%2F61335826%2F" TargetMode="External" /><Relationship Id="rId87" Type="http://schemas.openxmlformats.org/officeDocument/2006/relationships/hyperlink" Target="http://www.npf-stroycomplex.ru/detail.aspx?cid=905fd675-c824-4e3d-be73-8bc58336a17b&amp;tuid=20e406a3-1add-414e-bed4-bd865c3a3594&amp;ruid=f3bde008-dd26-4f41-869d-51870a92c957" TargetMode="External" /><Relationship Id="rId88" Type="http://schemas.openxmlformats.org/officeDocument/2006/relationships/hyperlink" Target="http://arel-npf.ru/reorganiz1.shtml" TargetMode="External" /><Relationship Id="rId89" Type="http://schemas.openxmlformats.org/officeDocument/2006/relationships/hyperlink" Target="http://www.pensioninvest.ru/news_fond_66.htm" TargetMode="External" /><Relationship Id="rId90" Type="http://schemas.openxmlformats.org/officeDocument/2006/relationships/hyperlink" Target="http://www.penfosib.ru/novosti/novosti/29-07-2014g.htm" TargetMode="External" /><Relationship Id="rId91" Type="http://schemas.openxmlformats.org/officeDocument/2006/relationships/hyperlink" Target="http://www.neftegarant.ru/press/fond_news/1709/" TargetMode="External" /><Relationship Id="rId92" Type="http://schemas.openxmlformats.org/officeDocument/2006/relationships/hyperlink" Target="http://www.npfopf.ru/?issue_id=19&amp;id=206" TargetMode="External" /><Relationship Id="rId93" Type="http://schemas.openxmlformats.org/officeDocument/2006/relationships/hyperlink" Target="http://www.npf-strategy.ru/novosti/details_379.html" TargetMode="External" /><Relationship Id="rId94" Type="http://schemas.openxmlformats.org/officeDocument/2006/relationships/hyperlink" Target="http://www.npfmagnit.ru/news/detail.php?ID=143" TargetMode="External" /><Relationship Id="rId95" Type="http://schemas.openxmlformats.org/officeDocument/2006/relationships/hyperlink" Target="http://www.vtbnpf.ru/achievment/account/Additional%20information/" TargetMode="External" /><Relationship Id="rId96" Type="http://schemas.openxmlformats.org/officeDocument/2006/relationships/hyperlink" Target="http://www.vtbnpf.ru/achievment/account/Additional%20information/" TargetMode="External" /><Relationship Id="rId97" Type="http://schemas.openxmlformats.org/officeDocument/2006/relationships/hyperlink" Target="http://www.mnpf-akvilon.ru/about/fondnews/88" TargetMode="External" /><Relationship Id="rId98" Type="http://schemas.openxmlformats.org/officeDocument/2006/relationships/hyperlink" Target="http://www.npfblago.ru/opencms/opencms/system/modules/com.syscom.opencms.npfblago/news/newsItem_0270.html" TargetMode="External" /><Relationship Id="rId99" Type="http://schemas.openxmlformats.org/officeDocument/2006/relationships/hyperlink" Target="http://www.socialnpf.ru/index.php?option=com_content&amp;view=article&amp;id=186:2014-08-04-02-57-09&amp;catid=34:demo-category&amp;Itemid=100" TargetMode="External" /><Relationship Id="rId100" Type="http://schemas.openxmlformats.org/officeDocument/2006/relationships/hyperlink" Target="http://npfon.ru/info/news/fund/11-08-2014_11-14/" TargetMode="External" /><Relationship Id="rId101" Type="http://schemas.openxmlformats.org/officeDocument/2006/relationships/hyperlink" Target="http://www.ppafond.ru/freeze.htm" TargetMode="External" /><Relationship Id="rId102" Type="http://schemas.openxmlformats.org/officeDocument/2006/relationships/hyperlink" Target="http://www.penfosib.ru/novosti/novosti/01-09-2014-g.htm" TargetMode="External" /><Relationship Id="rId103" Type="http://schemas.openxmlformats.org/officeDocument/2006/relationships/hyperlink" Target="http://npfon.ru/" TargetMode="External" /><Relationship Id="rId104" Type="http://schemas.openxmlformats.org/officeDocument/2006/relationships/hyperlink" Target="http://www.npf-strategy.ru/novosti/details_391.html" TargetMode="External" /><Relationship Id="rId105" Type="http://schemas.openxmlformats.org/officeDocument/2006/relationships/hyperlink" Target="http://www.npfspb.ru/?p=news&amp;id=35" TargetMode="External" /><Relationship Id="rId106" Type="http://schemas.openxmlformats.org/officeDocument/2006/relationships/hyperlink" Target="http://www.npfond.ru/index.php?option=com_content&amp;view=article&amp;id=246:12-09-2014-o-provedenii-zasedaniya-soveta-fonda&amp;catid=86&amp;Itemid=435" TargetMode="External" /><Relationship Id="rId107" Type="http://schemas.openxmlformats.org/officeDocument/2006/relationships/hyperlink" Target="http://www.npfopf.ru/?issue_id=19&amp;id=213" TargetMode="External" /><Relationship Id="rId108" Type="http://schemas.openxmlformats.org/officeDocument/2006/relationships/hyperlink" Target="http://www.npftpprf.ru/" TargetMode="External" /><Relationship Id="rId109" Type="http://schemas.openxmlformats.org/officeDocument/2006/relationships/hyperlink" Target="http://npf-renlife.ru/news/uvedomlenie-o-provedenii-zasedaniya-soveta-negosudarstvennogo-pensionnogo-fonda-renessans-zhizn" TargetMode="External" /><Relationship Id="rId110" Type="http://schemas.openxmlformats.org/officeDocument/2006/relationships/hyperlink" Target="http://www.npf-uchastie.ru/component/content/article/34-needinfo/225-2014-09-30-09-27-13.html" TargetMode="External" /><Relationship Id="rId111" Type="http://schemas.openxmlformats.org/officeDocument/2006/relationships/hyperlink" Target="http://www.ppafond.ru/freeze1.htm" TargetMode="External" /><Relationship Id="rId112" Type="http://schemas.openxmlformats.org/officeDocument/2006/relationships/hyperlink" Target="http://www.npfond.ru/index.php?option=com_content&amp;view=article&amp;id=249:13-10-2014-o-prinyatom-sovetom-fonda-reshenii-o-reorganizatsii&amp;catid=86&amp;Itemid=435" TargetMode="External" /><Relationship Id="rId113" Type="http://schemas.openxmlformats.org/officeDocument/2006/relationships/hyperlink" Target="http://www.npfspb.ru/?p=news&amp;id=36" TargetMode="External" /><Relationship Id="rId114" Type="http://schemas.openxmlformats.org/officeDocument/2006/relationships/hyperlink" Target="http://www.npfopf.ru/?issue_id=19&amp;id=217" TargetMode="External" /><Relationship Id="rId115" Type="http://schemas.openxmlformats.org/officeDocument/2006/relationships/hyperlink" Target="http://www.volga-capital.ru/news/index.php?ELEMENT_ID=720" TargetMode="External" /><Relationship Id="rId116" Type="http://schemas.openxmlformats.org/officeDocument/2006/relationships/hyperlink" Target="http://www.npf-almaz.ru/component/k2/item/543-akcionirovanie-1.html" TargetMode="External" /><Relationship Id="rId117" Type="http://schemas.openxmlformats.org/officeDocument/2006/relationships/hyperlink" Target="http://www.pensioninvest.ru/news_fond_67.htm" TargetMode="External" /><Relationship Id="rId118" Type="http://schemas.openxmlformats.org/officeDocument/2006/relationships/hyperlink" Target="http://www.blagovestfond.ru/news/fund/699.html" TargetMode="External" /><Relationship Id="rId119" Type="http://schemas.openxmlformats.org/officeDocument/2006/relationships/hyperlink" Target="http://www.npftpprf.ru/" TargetMode="External" /><Relationship Id="rId120" Type="http://schemas.openxmlformats.org/officeDocument/2006/relationships/hyperlink" Target="http://www.pfpsb.ru/About/notice.html" TargetMode="External" /><Relationship Id="rId121" Type="http://schemas.openxmlformats.org/officeDocument/2006/relationships/hyperlink" Target="http://npf-renlife.ru/news/soobshchenie-o-prinyatom-reshenii-o-reorganizacii-negosudarstvennogo-pensionnogo-fonda" TargetMode="External" /><Relationship Id="rId122" Type="http://schemas.openxmlformats.org/officeDocument/2006/relationships/hyperlink" Target="http://www.npfgefest.ru/filials/moscow/news/prinyato-reshenie-o-reorganizatsii-npf-gefest.html" TargetMode="External" /><Relationship Id="rId123" Type="http://schemas.openxmlformats.org/officeDocument/2006/relationships/hyperlink" Target="http://www.volga-capital.ru/news/index.php?ELEMENT_ID=750" TargetMode="External" /><Relationship Id="rId124" Type="http://schemas.openxmlformats.org/officeDocument/2006/relationships/hyperlink" Target="http://npfbksb.ru/about/novosti.php?ELEMENT_ID=38929" TargetMode="External" /><Relationship Id="rId125" Type="http://schemas.openxmlformats.org/officeDocument/2006/relationships/hyperlink" Target="http://npfbksb.ru/about/novosti.php?ELEMENT_ID=38928" TargetMode="External" /><Relationship Id="rId126" Type="http://schemas.openxmlformats.org/officeDocument/2006/relationships/hyperlink" Target="http://www.npf-uralfd.ru/about/press/2014/10/01/" TargetMode="External" /><Relationship Id="rId127" Type="http://schemas.openxmlformats.org/officeDocument/2006/relationships/hyperlink" Target="http://www.npf-uralfd.ru/about/press/2014/11/07/" TargetMode="External" /><Relationship Id="rId128" Type="http://schemas.openxmlformats.org/officeDocument/2006/relationships/hyperlink" Target="http://www.pensioninvest.ru/news_fond_68.htm" TargetMode="External" /><Relationship Id="rId129" Type="http://schemas.openxmlformats.org/officeDocument/2006/relationships/hyperlink" Target="http://www.npf-almaz.ru/component/k2/item/544-sovet-fonda-reorganisatia.html" TargetMode="External" /><Relationship Id="rId130" Type="http://schemas.openxmlformats.org/officeDocument/2006/relationships/hyperlink" Target="http://www.blagovestfond.ru/news/fund/711.html" TargetMode="External" /><Relationship Id="rId131" Type="http://schemas.openxmlformats.org/officeDocument/2006/relationships/hyperlink" Target="http://www.npfgefest.ru/filials/moscow/news/vnesenie-izmeneniy-v-reshenie-o-reorganizatsii-fonda.html" TargetMode="External" /><Relationship Id="rId132" Type="http://schemas.openxmlformats.org/officeDocument/2006/relationships/hyperlink" Target="http://www.pfpsb.ru/About/notice20141202001.html" TargetMode="External" /><Relationship Id="rId133" Type="http://schemas.openxmlformats.org/officeDocument/2006/relationships/hyperlink" Target="http://www.rnpf.ru/index.php?new=235&amp;pgg=1" TargetMode="External" /><Relationship Id="rId134" Type="http://schemas.openxmlformats.org/officeDocument/2006/relationships/hyperlink" Target="http://www.apk-fond.ru/news/2015-01-23/36/" TargetMode="External" /><Relationship Id="rId135" Type="http://schemas.openxmlformats.org/officeDocument/2006/relationships/hyperlink" Target="http://npfsber.ru/99" TargetMode="External" /><Relationship Id="rId136" Type="http://schemas.openxmlformats.org/officeDocument/2006/relationships/hyperlink" Target="http://npfsber.ru/acionir" TargetMode="External" /><Relationship Id="rId137" Type="http://schemas.openxmlformats.org/officeDocument/2006/relationships/hyperlink" Target="http://npfzb.ru/news/0717-3-dekabrya-2014-goda-sostoyalos-zasedanie-soveta-fonda-s-povestkoj-dnya-o-reorganizacii-npf-zaschita-buduschego.html" TargetMode="External" /><Relationship Id="rId138" Type="http://schemas.openxmlformats.org/officeDocument/2006/relationships/hyperlink" Target="http://npfzb.ru/news/0699-raskrytie-informacii.html" TargetMode="External" /><Relationship Id="rId139" Type="http://schemas.openxmlformats.org/officeDocument/2006/relationships/hyperlink" Target="http://npf-adekta.ru/102" TargetMode="External" /><Relationship Id="rId140" Type="http://schemas.openxmlformats.org/officeDocument/2006/relationships/hyperlink" Target="http://npf-adekta.ru/111" TargetMode="External" /><Relationship Id="rId141" Type="http://schemas.openxmlformats.org/officeDocument/2006/relationships/hyperlink" Target="http://www.npf-atom.ru/fund/news/fund/detail.php?ID=1477" TargetMode="External" /><Relationship Id="rId142" Type="http://schemas.openxmlformats.org/officeDocument/2006/relationships/hyperlink" Target="http://npfallianz.ru/news/detail.php?ID=237" TargetMode="External" /><Relationship Id="rId143" Type="http://schemas.openxmlformats.org/officeDocument/2006/relationships/hyperlink" Target="http://npfallianz.ru/news/detail.php?ID=238" TargetMode="External" /><Relationship Id="rId144" Type="http://schemas.openxmlformats.org/officeDocument/2006/relationships/hyperlink" Target="http://www.npf-transneft.ru/press/news/?id=19092" TargetMode="External" /><Relationship Id="rId145" Type="http://schemas.openxmlformats.org/officeDocument/2006/relationships/hyperlink" Target="http://www.npfrostvertol.ru/index.php?option=com_content&amp;view=article&amp;id=88:-032015&amp;catid=3:2013-01-04-09-26-15" TargetMode="External" /><Relationship Id="rId146" Type="http://schemas.openxmlformats.org/officeDocument/2006/relationships/hyperlink" Target="http://www.apk-fond.ru/news/2015-03-25/39/" TargetMode="External" /><Relationship Id="rId147" Type="http://schemas.openxmlformats.org/officeDocument/2006/relationships/hyperlink" Target="http://www.captainfund.ru/" TargetMode="External" /><Relationship Id="rId148" Type="http://schemas.openxmlformats.org/officeDocument/2006/relationships/hyperlink" Target="http://www.npf-atom.ru/fund/news/fund/detail.php?ID=1480" TargetMode="External" /><Relationship Id="rId149" Type="http://schemas.openxmlformats.org/officeDocument/2006/relationships/hyperlink" Target="http://www.rnpf.ru/index.php?new=242&amp;pgg=1" TargetMode="External" /><Relationship Id="rId150" Type="http://schemas.openxmlformats.org/officeDocument/2006/relationships/hyperlink" Target="http://www.npfavtovaz.ru/Pages/?id=1" TargetMode="External" /><Relationship Id="rId151" Type="http://schemas.openxmlformats.org/officeDocument/2006/relationships/hyperlink" Target="http://www.npf-mosenergo.ru/index.php/newsweek/231-reorganization.html" TargetMode="External" /><Relationship Id="rId152" Type="http://schemas.openxmlformats.org/officeDocument/2006/relationships/hyperlink" Target="http://www.npfuvz.ru/" TargetMode="External" /><Relationship Id="rId153" Type="http://schemas.openxmlformats.org/officeDocument/2006/relationships/hyperlink" Target="http://www.npf-transneft.ru/press/news/?id=20292" TargetMode="External" /><Relationship Id="rId154" Type="http://schemas.openxmlformats.org/officeDocument/2006/relationships/hyperlink" Target="http://www.vniief-garant.ru/about/information/reorganization/" TargetMode="External" /><Relationship Id="rId155" Type="http://schemas.openxmlformats.org/officeDocument/2006/relationships/hyperlink" Target="http://www.vniief-garant.ru/about/information/reorganization/" TargetMode="External" /><Relationship Id="rId156" Type="http://schemas.openxmlformats.org/officeDocument/2006/relationships/hyperlink" Target="http://www.npfrostvertol.ru/index.php?option=com_content&amp;view=article&amp;id=98:2015-04-27-12-53-04&amp;catid=4:2013-01-05-10-32-02" TargetMode="External" /><Relationship Id="rId157" Type="http://schemas.openxmlformats.org/officeDocument/2006/relationships/hyperlink" Target="http://www.npfavtovaz.ru/Pages/?id=1" TargetMode="External" /><Relationship Id="rId158" Type="http://schemas.openxmlformats.org/officeDocument/2006/relationships/hyperlink" Target="http://npf-moskovia.ru/posts/1493101" TargetMode="External" /><Relationship Id="rId159" Type="http://schemas.openxmlformats.org/officeDocument/2006/relationships/hyperlink" Target="http://www.npfuvz.ru/" TargetMode="External" /><Relationship Id="rId160" Type="http://schemas.openxmlformats.org/officeDocument/2006/relationships/hyperlink" Target="http://www.rnpf.ru/index.php?new=254&amp;pgg=1" TargetMode="External" /><Relationship Id="rId161" Type="http://schemas.openxmlformats.org/officeDocument/2006/relationships/hyperlink" Target="http://npf-moskovia.ru/posts" TargetMode="External" /><Relationship Id="rId162" Type="http://schemas.openxmlformats.org/officeDocument/2006/relationships/hyperlink" Target="http://www.npf-mosenergo.ru/" TargetMode="External" /><Relationship Id="rId163" Type="http://schemas.openxmlformats.org/officeDocument/2006/relationships/hyperlink" Target="http://www.npfvremya.ru/index/novosti/24.06.2015.html" TargetMode="External" /><Relationship Id="rId164" Type="http://schemas.openxmlformats.org/officeDocument/2006/relationships/hyperlink" Target="http://www.veteranfond.ru/blank.php?title=&#1086;_&#1092;&#1086;&#1085;&#1076;&#1077;&amp;idlink=20080120203415&amp;cntlink=20080120203743&amp;rdirect=fwd" TargetMode="External" /><Relationship Id="rId165" Type="http://schemas.openxmlformats.org/officeDocument/2006/relationships/hyperlink" Target="http://www.veteranfond.ru/blank.php?title=&#1086;_&#1092;&#1086;&#1085;&#1076;&#1077;&amp;idlink=20080120203415&amp;cntlink=20080120203743&amp;rdirect=fwd" TargetMode="External" /><Relationship Id="rId166" Type="http://schemas.openxmlformats.org/officeDocument/2006/relationships/hyperlink" Target="http://www.npfvremya.ru/index/novosti/12.07.2015.html" TargetMode="External" /><Relationship Id="rId167" Type="http://schemas.openxmlformats.org/officeDocument/2006/relationships/hyperlink" Target="http://www.npf-opk.ru/?news=1629" TargetMode="External" /><Relationship Id="rId168" Type="http://schemas.openxmlformats.org/officeDocument/2006/relationships/hyperlink" Target="http://npftd.ru/" TargetMode="External" /><Relationship Id="rId169" Type="http://schemas.openxmlformats.org/officeDocument/2006/relationships/hyperlink" Target="http://npf-p.ru/news/message752#more-752" TargetMode="External" /><Relationship Id="rId170" Type="http://schemas.openxmlformats.org/officeDocument/2006/relationships/hyperlink" Target="http://www.npfnv.ru/index.php?area=1&amp;p=static&amp;page=news" TargetMode="External" /><Relationship Id="rId171" Type="http://schemas.openxmlformats.org/officeDocument/2006/relationships/hyperlink" Target="http://www.npfnv.ru/uploads/site/reorg3.pdf" TargetMode="External" /><Relationship Id="rId172" Type="http://schemas.openxmlformats.org/officeDocument/2006/relationships/hyperlink" Target="http://www.npfimperia.ru/" TargetMode="External" /><Relationship Id="rId173" Type="http://schemas.openxmlformats.org/officeDocument/2006/relationships/hyperlink" Target="http://www.captainfund.ru/" TargetMode="External" /><Relationship Id="rId174" Type="http://schemas.openxmlformats.org/officeDocument/2006/relationships/hyperlink" Target="http://www.ingosnpf.ru/" TargetMode="External" /><Relationship Id="rId175" Type="http://schemas.openxmlformats.org/officeDocument/2006/relationships/hyperlink" Target="http://npftd.ru/news/reorganization" TargetMode="External" /><Relationship Id="rId176" Type="http://schemas.openxmlformats.org/officeDocument/2006/relationships/hyperlink" Target="http://www.npfpravo.ru/news1/yvedomlenie1/" TargetMode="External" /><Relationship Id="rId177" Type="http://schemas.openxmlformats.org/officeDocument/2006/relationships/hyperlink" Target="http://www.ingosnpf.ru/" TargetMode="External" /><Relationship Id="rId178" Type="http://schemas.openxmlformats.org/officeDocument/2006/relationships/hyperlink" Target="http://www.npf-opk.ru/?news=1632" TargetMode="External" /><Relationship Id="rId179" Type="http://schemas.openxmlformats.org/officeDocument/2006/relationships/hyperlink" Target="http://www.npfpravo.ru/news1/izmeneniya1/" TargetMode="External" /><Relationship Id="rId180" Type="http://schemas.openxmlformats.org/officeDocument/2006/relationships/hyperlink" Target="http://npfsocmir.ru/142699" TargetMode="External" /><Relationship Id="rId181" Type="http://schemas.openxmlformats.org/officeDocument/2006/relationships/hyperlink" Target="http://npfsocmir.ru/142713" TargetMode="External" /><Relationship Id="rId182" Type="http://schemas.openxmlformats.org/officeDocument/2006/relationships/hyperlink" Target="http://www.socialnpf.ru/index.php?option=com_content&amp;view=article&amp;id=196:2015-10-10-04-10-14&amp;catid=34:demo-category&amp;Itemid=100" TargetMode="External" /><Relationship Id="rId183" Type="http://schemas.openxmlformats.org/officeDocument/2006/relationships/hyperlink" Target="http://sberfond.ru/images/docs/reshenie_12-10-2015.pdf" TargetMode="External" /><Relationship Id="rId184" Type="http://schemas.openxmlformats.org/officeDocument/2006/relationships/hyperlink" Target="http://www.sberfond.ru/index.php?option=com_content&amp;view=article&amp;id=6&amp;Itemid=4" TargetMode="External" /><Relationship Id="rId185" Type="http://schemas.openxmlformats.org/officeDocument/2006/relationships/hyperlink" Target="http://www.socialnpf.ru/" TargetMode="External" /><Relationship Id="rId186" Type="http://schemas.openxmlformats.org/officeDocument/2006/relationships/comments" Target="../comments1.xml" /><Relationship Id="rId187" Type="http://schemas.openxmlformats.org/officeDocument/2006/relationships/vmlDrawing" Target="../drawings/vmlDrawing1.vml" /><Relationship Id="rId18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npf.ru/" TargetMode="External" /><Relationship Id="rId2" Type="http://schemas.openxmlformats.org/officeDocument/2006/relationships/hyperlink" Target="http://www.npfprof.ru/" TargetMode="External" /><Relationship Id="rId3" Type="http://schemas.openxmlformats.org/officeDocument/2006/relationships/hyperlink" Target="http://www.npf.uralsib.ru/" TargetMode="External" /><Relationship Id="rId4" Type="http://schemas.openxmlformats.org/officeDocument/2006/relationships/hyperlink" Target="http://www.vniief-garant.ru/" TargetMode="External" /><Relationship Id="rId5" Type="http://schemas.openxmlformats.org/officeDocument/2006/relationships/hyperlink" Target="http://www.npfon.ru/" TargetMode="External" /><Relationship Id="rId6" Type="http://schemas.openxmlformats.org/officeDocument/2006/relationships/hyperlink" Target="http://www.hmnpf.ru/" TargetMode="External" /><Relationship Id="rId7" Type="http://schemas.openxmlformats.org/officeDocument/2006/relationships/hyperlink" Target="http://www.1rusfond.ru/" TargetMode="External" /><Relationship Id="rId8" Type="http://schemas.openxmlformats.org/officeDocument/2006/relationships/hyperlink" Target="http://www.arel-npf.ru/" TargetMode="External" /><Relationship Id="rId9" Type="http://schemas.openxmlformats.org/officeDocument/2006/relationships/hyperlink" Target="http://www.npfblago.ru/" TargetMode="External" /><Relationship Id="rId10" Type="http://schemas.openxmlformats.org/officeDocument/2006/relationships/hyperlink" Target="http://www.npfmagnit.ru/" TargetMode="External" /><Relationship Id="rId11" Type="http://schemas.openxmlformats.org/officeDocument/2006/relationships/hyperlink" Target="http://www.npfsr.ru/" TargetMode="External" /><Relationship Id="rId12" Type="http://schemas.openxmlformats.org/officeDocument/2006/relationships/hyperlink" Target="http://www.npftitan.ru/" TargetMode="External" /><Relationship Id="rId13" Type="http://schemas.openxmlformats.org/officeDocument/2006/relationships/hyperlink" Target="http://www.npf-rs.ru/" TargetMode="External" /><Relationship Id="rId14" Type="http://schemas.openxmlformats.org/officeDocument/2006/relationships/hyperlink" Target="http://www.npfsocium.ru/" TargetMode="External" /><Relationship Id="rId15" Type="http://schemas.openxmlformats.org/officeDocument/2006/relationships/hyperlink" Target="http://www.mnpf-akvilon.ru/" TargetMode="External" /><Relationship Id="rId16" Type="http://schemas.openxmlformats.org/officeDocument/2006/relationships/hyperlink" Target="http://www.npfsr.org/" TargetMode="External" /><Relationship Id="rId17" Type="http://schemas.openxmlformats.org/officeDocument/2006/relationships/hyperlink" Target="http://www.vtbnpf.ru/" TargetMode="External" /><Relationship Id="rId18" Type="http://schemas.openxmlformats.org/officeDocument/2006/relationships/hyperlink" Target="http://www.stalfond.ru/" TargetMode="External" /><Relationship Id="rId19" Type="http://schemas.openxmlformats.org/officeDocument/2006/relationships/hyperlink" Target="http://www.npfsng.ru/" TargetMode="External" /><Relationship Id="rId20" Type="http://schemas.openxmlformats.org/officeDocument/2006/relationships/hyperlink" Target="http://www.lukoil-garant.ru/" TargetMode="External" /><Relationship Id="rId21" Type="http://schemas.openxmlformats.org/officeDocument/2006/relationships/hyperlink" Target="http://www.npfb-ops.ru.ru/" TargetMode="External" /><Relationship Id="rId22" Type="http://schemas.openxmlformats.org/officeDocument/2006/relationships/hyperlink" Target="http://www.gazfond-pn.ru/" TargetMode="External" /><Relationship Id="rId23" Type="http://schemas.openxmlformats.org/officeDocument/2006/relationships/hyperlink" Target="http://www.socialnpf.ru/" TargetMode="External" /><Relationship Id="rId24" Type="http://schemas.openxmlformats.org/officeDocument/2006/relationships/hyperlink" Target="http://www.&#1084;&#1077;&#1095;&#1077;&#1083;-&#1092;&#1086;&#1085;&#1076;.&#1088;&#1092;/" TargetMode="External" /><Relationship Id="rId25" Type="http://schemas.openxmlformats.org/officeDocument/2006/relationships/hyperlink" Target="http://www.neftegarant-ops.ru/" TargetMode="External" /><Relationship Id="rId26" Type="http://schemas.openxmlformats.org/officeDocument/2006/relationships/hyperlink" Target="http://www.veteranfond.ru/" TargetMode="External" /><Relationship Id="rId27" Type="http://schemas.openxmlformats.org/officeDocument/2006/relationships/hyperlink" Target="http://www.npfn.ru/" TargetMode="External" /><Relationship Id="rId28" Type="http://schemas.openxmlformats.org/officeDocument/2006/relationships/hyperlink" Target="http://www.npf-p.ru/" TargetMode="External" /><Relationship Id="rId29" Type="http://schemas.openxmlformats.org/officeDocument/2006/relationships/hyperlink" Target="http://www.npfe.ru/" TargetMode="External" /><Relationship Id="rId30" Type="http://schemas.openxmlformats.org/officeDocument/2006/relationships/hyperlink" Target="http://www.npflg.ru/" TargetMode="External" /><Relationship Id="rId31" Type="http://schemas.openxmlformats.org/officeDocument/2006/relationships/hyperlink" Target="http://www.npfgefest.ru/" TargetMode="External" /><Relationship Id="rId32" Type="http://schemas.openxmlformats.org/officeDocument/2006/relationships/hyperlink" Target="http://www.universal-npf.ru/" TargetMode="External" /><Relationship Id="rId33" Type="http://schemas.openxmlformats.org/officeDocument/2006/relationships/hyperlink" Target="http://www.npfsng.ru/" TargetMode="External" /><Relationship Id="rId34" Type="http://schemas.openxmlformats.org/officeDocument/2006/relationships/hyperlink" Target="http://www.npf-almaz.ru/" TargetMode="External" /><Relationship Id="rId35" Type="http://schemas.openxmlformats.org/officeDocument/2006/relationships/hyperlink" Target="http://www.npf-moskovia.ru/" TargetMode="External" /><Relationship Id="rId36" Type="http://schemas.openxmlformats.org/officeDocument/2006/relationships/hyperlink" Target="http://www.promagrofond.ru/" TargetMode="External" /><Relationship Id="rId37" Type="http://schemas.openxmlformats.org/officeDocument/2006/relationships/hyperlink" Target="http://www.captainfund.ru/" TargetMode="External" /><Relationship Id="rId38" Type="http://schemas.openxmlformats.org/officeDocument/2006/relationships/hyperlink" Target="http://www.fond-ugol.ru/" TargetMode="External" /><Relationship Id="rId39" Type="http://schemas.openxmlformats.org/officeDocument/2006/relationships/hyperlink" Target="http://www.npfsb.ru/" TargetMode="External" /><Relationship Id="rId40" Type="http://schemas.openxmlformats.org/officeDocument/2006/relationships/hyperlink" Target="http://www.mpsfond.ru/" TargetMode="External" /><Relationship Id="rId41" Type="http://schemas.openxmlformats.org/officeDocument/2006/relationships/hyperlink" Target="http://www.npf-uralfd.ru/" TargetMode="External" /><Relationship Id="rId42" Type="http://schemas.openxmlformats.org/officeDocument/2006/relationships/hyperlink" Target="http://www.npfresurs.ru/" TargetMode="External" /><Relationship Id="rId43" Type="http://schemas.openxmlformats.org/officeDocument/2006/relationships/hyperlink" Target="http://www.rnpf.ru/" TargetMode="External" /><Relationship Id="rId44" Type="http://schemas.openxmlformats.org/officeDocument/2006/relationships/hyperlink" Target="http://www.ingosnpf.ru/" TargetMode="External" /><Relationship Id="rId45" Type="http://schemas.openxmlformats.org/officeDocument/2006/relationships/hyperlink" Target="http://www.npfvladimir.ru/" TargetMode="External" /><Relationship Id="rId46" Type="http://schemas.openxmlformats.org/officeDocument/2006/relationships/hyperlink" Target="http://www.npfraiffeisen.ru/" TargetMode="External" /><Relationship Id="rId47" Type="http://schemas.openxmlformats.org/officeDocument/2006/relationships/hyperlink" Target="http://www.npfspb.ru/" TargetMode="External" /><Relationship Id="rId48" Type="http://schemas.openxmlformats.org/officeDocument/2006/relationships/hyperlink" Target="http://www.bigpension.ru/" TargetMode="External" /><Relationship Id="rId49" Type="http://schemas.openxmlformats.org/officeDocument/2006/relationships/hyperlink" Target="http://www.npfts.ru/" TargetMode="External" /><Relationship Id="rId50" Type="http://schemas.openxmlformats.org/officeDocument/2006/relationships/hyperlink" Target="http://www.npf-opk.ru/" TargetMode="External" /><Relationship Id="rId51" Type="http://schemas.openxmlformats.org/officeDocument/2006/relationships/hyperlink" Target="http://www.npfsocmir.ru/" TargetMode="External" /><Relationship Id="rId52" Type="http://schemas.openxmlformats.org/officeDocument/2006/relationships/hyperlink" Target="http://www.garant-prof.org/" TargetMode="External" /><Relationship Id="rId53" Type="http://schemas.openxmlformats.org/officeDocument/2006/relationships/hyperlink" Target="http://www.blagovestfond.ru/" TargetMode="External" /><Relationship Id="rId54" Type="http://schemas.openxmlformats.org/officeDocument/2006/relationships/hyperlink" Target="http://www.rospensfond.ru/" TargetMode="External" /><Relationship Id="rId55" Type="http://schemas.openxmlformats.org/officeDocument/2006/relationships/hyperlink" Target="http://www.npfvremya.ru/" TargetMode="External" /><Relationship Id="rId56" Type="http://schemas.openxmlformats.org/officeDocument/2006/relationships/hyperlink" Target="http://www.apk-fond.ru/" TargetMode="External" /><Relationship Id="rId57" Type="http://schemas.openxmlformats.org/officeDocument/2006/relationships/hyperlink" Target="http://www.npfbksb.ru/" TargetMode="External" /><Relationship Id="rId58" Type="http://schemas.openxmlformats.org/officeDocument/2006/relationships/hyperlink" Target="http://www.npfrostvertol.ru/" TargetMode="External" /><Relationship Id="rId59" Type="http://schemas.openxmlformats.org/officeDocument/2006/relationships/hyperlink" Target="http://www.npfvibor.ru/" TargetMode="External" /><Relationship Id="rId60" Type="http://schemas.openxmlformats.org/officeDocument/2006/relationships/hyperlink" Target="http://www.npf-stroycomplex.ru/" TargetMode="External" /><Relationship Id="rId61" Type="http://schemas.openxmlformats.org/officeDocument/2006/relationships/hyperlink" Target="http://www.npfdoroga.ru/" TargetMode="External" /><Relationship Id="rId62" Type="http://schemas.openxmlformats.org/officeDocument/2006/relationships/hyperlink" Target="http://www.npf-aviapolis.ru/" TargetMode="External" /><Relationship Id="rId63" Type="http://schemas.openxmlformats.org/officeDocument/2006/relationships/hyperlink" Target="http://www.npf-atom.ru/" TargetMode="External" /><Relationship Id="rId64" Type="http://schemas.openxmlformats.org/officeDocument/2006/relationships/hyperlink" Target="http://www.npfimperia.ru/" TargetMode="External" /><Relationship Id="rId65" Type="http://schemas.openxmlformats.org/officeDocument/2006/relationships/hyperlink" Target="http://www.tradnpf.com/" TargetMode="External" /><Relationship Id="rId66" Type="http://schemas.openxmlformats.org/officeDocument/2006/relationships/hyperlink" Target="http://www.fondgub.ru/" TargetMode="External" /><Relationship Id="rId67" Type="http://schemas.openxmlformats.org/officeDocument/2006/relationships/hyperlink" Target="http://www.blagosostoyanie.ru/" TargetMode="External" /><Relationship Id="rId68" Type="http://schemas.openxmlformats.org/officeDocument/2006/relationships/hyperlink" Target="http://www.doverie56.ru/" TargetMode="External" /><Relationship Id="rId69" Type="http://schemas.openxmlformats.org/officeDocument/2006/relationships/hyperlink" Target="http://www.pensioninvest.ru/" TargetMode="External" /><Relationship Id="rId70" Type="http://schemas.openxmlformats.org/officeDocument/2006/relationships/hyperlink" Target="http://www.gazfond.ru/" TargetMode="External" /><Relationship Id="rId71" Type="http://schemas.openxmlformats.org/officeDocument/2006/relationships/hyperlink" Target="http://www.npfpodd.ru/" TargetMode="External" /><Relationship Id="rId72" Type="http://schemas.openxmlformats.org/officeDocument/2006/relationships/hyperlink" Target="http://www.mnpf.ru/" TargetMode="External" /><Relationship Id="rId73" Type="http://schemas.openxmlformats.org/officeDocument/2006/relationships/hyperlink" Target="http://www.npfopf.ru/" TargetMode="External" /><Relationship Id="rId74" Type="http://schemas.openxmlformats.org/officeDocument/2006/relationships/hyperlink" Target="http://www.npf-transneft.ru/" TargetMode="External" /><Relationship Id="rId75" Type="http://schemas.openxmlformats.org/officeDocument/2006/relationships/hyperlink" Target="http://www.neftegarant.ru/" TargetMode="External" /><Relationship Id="rId76" Type="http://schemas.openxmlformats.org/officeDocument/2006/relationships/hyperlink" Target="http://www.npfveb.ru/" TargetMode="External" /><Relationship Id="rId77" Type="http://schemas.openxmlformats.org/officeDocument/2006/relationships/hyperlink" Target="http://www.npf-kvz.ru/" TargetMode="External" /><Relationship Id="rId78" Type="http://schemas.openxmlformats.org/officeDocument/2006/relationships/hyperlink" Target="http://www.ppafond.ru/" TargetMode="External" /><Relationship Id="rId79" Type="http://schemas.openxmlformats.org/officeDocument/2006/relationships/hyperlink" Target="http://www.vneshpromgarant.ru/" TargetMode="External" /><Relationship Id="rId80" Type="http://schemas.openxmlformats.org/officeDocument/2006/relationships/hyperlink" Target="http://www.npf-korabel.spb.ru/" TargetMode="External" /><Relationship Id="rId81" Type="http://schemas.openxmlformats.org/officeDocument/2006/relationships/hyperlink" Target="http://www.opeka-npf.ru/" TargetMode="External" /><Relationship Id="rId82" Type="http://schemas.openxmlformats.org/officeDocument/2006/relationships/hyperlink" Target="http://www.europf.com/" TargetMode="External" /><Relationship Id="rId83" Type="http://schemas.openxmlformats.org/officeDocument/2006/relationships/hyperlink" Target="http://www.volga-capital.ru/" TargetMode="External" /><Relationship Id="rId84" Type="http://schemas.openxmlformats.org/officeDocument/2006/relationships/hyperlink" Target="http://www.npfond.ru/" TargetMode="External" /><Relationship Id="rId85" Type="http://schemas.openxmlformats.org/officeDocument/2006/relationships/hyperlink" Target="http://www.bersil.ru/" TargetMode="External" /><Relationship Id="rId86" Type="http://schemas.openxmlformats.org/officeDocument/2006/relationships/hyperlink" Target="http://www.npfnv.ru/" TargetMode="External" /><Relationship Id="rId87" Type="http://schemas.openxmlformats.org/officeDocument/2006/relationships/hyperlink" Target="http://www.npfpravo.ru/" TargetMode="External" /><Relationship Id="rId88" Type="http://schemas.openxmlformats.org/officeDocument/2006/relationships/hyperlink" Target="http://www.pensber.ru/" TargetMode="External" /><Relationship Id="rId89" Type="http://schemas.openxmlformats.org/officeDocument/2006/relationships/hyperlink" Target="http://www.npfrgs.ru/" TargetMode="External" /><Relationship Id="rId90" Type="http://schemas.openxmlformats.org/officeDocument/2006/relationships/hyperlink" Target="http://www.npfo.ru/" TargetMode="External" /><Relationship Id="rId91" Type="http://schemas.openxmlformats.org/officeDocument/2006/relationships/hyperlink" Target="http://www.npfpe.ru/" TargetMode="External" /><Relationship Id="rId92" Type="http://schemas.openxmlformats.org/officeDocument/2006/relationships/hyperlink" Target="http://www.gpbf.ru/" TargetMode="External" /><Relationship Id="rId93" Type="http://schemas.openxmlformats.org/officeDocument/2006/relationships/hyperlink" Target="http://www.soglasie-npf.ru/" TargetMode="External" /><Relationship Id="rId94" Type="http://schemas.openxmlformats.org/officeDocument/2006/relationships/hyperlink" Target="http://www.npfsibcapital.ru/" TargetMode="External" /><Relationship Id="rId95" Type="http://schemas.openxmlformats.org/officeDocument/2006/relationships/hyperlink" Target="http://www.npfavtovaz.ru/" TargetMode="External" /><Relationship Id="rId96" Type="http://schemas.openxmlformats.org/officeDocument/2006/relationships/hyperlink" Target="http://www.zerich-npf.ru/" TargetMode="External" /><Relationship Id="rId97" Type="http://schemas.openxmlformats.org/officeDocument/2006/relationships/hyperlink" Target="http://www.npfmet.ru/" TargetMode="External" /><Relationship Id="rId98" Type="http://schemas.openxmlformats.org/officeDocument/2006/relationships/hyperlink" Target="http://www.nnpf.ru/" TargetMode="External" /><Relationship Id="rId99" Type="http://schemas.openxmlformats.org/officeDocument/2006/relationships/hyperlink" Target="http://www.npf-mosenergo.ru/" TargetMode="External" /><Relationship Id="rId100" Type="http://schemas.openxmlformats.org/officeDocument/2006/relationships/hyperlink" Target="http://www.npftd.ru/" TargetMode="External" /><Relationship Id="rId101" Type="http://schemas.openxmlformats.org/officeDocument/2006/relationships/hyperlink" Target="http://www.npfdorie.ru/" TargetMode="External" /><Relationship Id="rId102" Type="http://schemas.openxmlformats.org/officeDocument/2006/relationships/hyperlink" Target="http://www.npfrodnik.ru/" TargetMode="External" /><Relationship Id="rId103" Type="http://schemas.openxmlformats.org/officeDocument/2006/relationships/hyperlink" Target="http://www.regionfund.ru/" TargetMode="External" /><Relationship Id="rId104" Type="http://schemas.openxmlformats.org/officeDocument/2006/relationships/hyperlink" Target="http://www.npf-uchastie.ru/" TargetMode="External" /><Relationship Id="rId105" Type="http://schemas.openxmlformats.org/officeDocument/2006/relationships/hyperlink" Target="http://www.ingpensions.ru/" TargetMode="External" /><Relationship Id="rId106" Type="http://schemas.openxmlformats.org/officeDocument/2006/relationships/hyperlink" Target="http://www.gazgeo-garant.ru/" TargetMode="External" /><Relationship Id="rId107" Type="http://schemas.openxmlformats.org/officeDocument/2006/relationships/hyperlink" Target="http://www.npftpprf.ru/" TargetMode="External" /><Relationship Id="rId108" Type="http://schemas.openxmlformats.org/officeDocument/2006/relationships/hyperlink" Target="http://www.npf-ato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05"/>
  <sheetViews>
    <sheetView tabSelected="1" zoomScale="90" zoomScaleNormal="90" zoomScalePageLayoutView="0" workbookViewId="0" topLeftCell="A1">
      <pane ySplit="6" topLeftCell="A71" activePane="bottomLeft" state="frozen"/>
      <selection pane="topLeft" activeCell="B1" sqref="B1"/>
      <selection pane="bottomLeft" activeCell="O102" sqref="O102"/>
    </sheetView>
  </sheetViews>
  <sheetFormatPr defaultColWidth="9.140625" defaultRowHeight="15"/>
  <cols>
    <col min="1" max="1" width="0.9921875" style="53" customWidth="1"/>
    <col min="2" max="2" width="4.57421875" style="53" customWidth="1"/>
    <col min="3" max="3" width="24.28125" style="52" customWidth="1"/>
    <col min="4" max="4" width="13.57421875" style="52" customWidth="1"/>
    <col min="5" max="5" width="9.28125" style="221" hidden="1" customWidth="1"/>
    <col min="6" max="6" width="11.140625" style="52" customWidth="1"/>
    <col min="7" max="7" width="13.57421875" style="79" hidden="1" customWidth="1"/>
    <col min="8" max="8" width="16.7109375" style="52" customWidth="1"/>
    <col min="9" max="9" width="14.421875" style="79" hidden="1" customWidth="1"/>
    <col min="10" max="10" width="10.421875" style="83" customWidth="1"/>
    <col min="11" max="11" width="12.421875" style="52" customWidth="1"/>
    <col min="12" max="12" width="17.140625" style="52" hidden="1" customWidth="1"/>
    <col min="13" max="13" width="8.28125" style="52" hidden="1" customWidth="1"/>
    <col min="14" max="14" width="10.28125" style="52" hidden="1" customWidth="1"/>
    <col min="15" max="15" width="36.28125" style="52" customWidth="1"/>
    <col min="16" max="16" width="33.421875" style="52" customWidth="1"/>
    <col min="17" max="17" width="26.57421875" style="52" customWidth="1"/>
    <col min="18" max="18" width="76.140625" style="52" customWidth="1"/>
    <col min="19" max="19" width="16.421875" style="52" customWidth="1"/>
    <col min="20" max="21" width="9.8515625" style="60" hidden="1" customWidth="1"/>
    <col min="22" max="22" width="8.57421875" style="60" hidden="1" customWidth="1"/>
    <col min="23" max="23" width="28.57421875" style="52" customWidth="1"/>
    <col min="24" max="25" width="14.421875" style="55" customWidth="1"/>
    <col min="26" max="26" width="12.8515625" style="52" hidden="1" customWidth="1"/>
    <col min="27" max="27" width="24.00390625" style="52" customWidth="1"/>
    <col min="28" max="28" width="14.28125" style="52" customWidth="1"/>
    <col min="29" max="29" width="8.00390625" style="60" customWidth="1"/>
    <col min="30" max="31" width="9.140625" style="52" customWidth="1"/>
    <col min="32" max="16384" width="9.140625" style="53" customWidth="1"/>
  </cols>
  <sheetData>
    <row r="1" ht="15"/>
    <row r="2" spans="3:10" ht="15">
      <c r="C2" s="52" t="s">
        <v>932</v>
      </c>
      <c r="D2" s="57">
        <f ca="1">TODAY()</f>
        <v>42473</v>
      </c>
      <c r="E2" s="211"/>
      <c r="F2" s="57"/>
      <c r="G2" s="76"/>
      <c r="H2" s="146"/>
      <c r="I2" s="76"/>
      <c r="J2" s="147" t="s">
        <v>328</v>
      </c>
    </row>
    <row r="3" ht="15"/>
    <row r="4" spans="2:31" s="59" customFormat="1" ht="48" customHeight="1">
      <c r="B4" s="257"/>
      <c r="C4" s="257" t="s">
        <v>898</v>
      </c>
      <c r="D4" s="257" t="s">
        <v>899</v>
      </c>
      <c r="E4" s="212" t="s">
        <v>1376</v>
      </c>
      <c r="F4" s="120" t="s">
        <v>262</v>
      </c>
      <c r="G4" s="77"/>
      <c r="H4" s="257" t="s">
        <v>23</v>
      </c>
      <c r="I4" s="77"/>
      <c r="J4" s="260" t="s">
        <v>47</v>
      </c>
      <c r="K4" s="257" t="s">
        <v>900</v>
      </c>
      <c r="L4" s="67"/>
      <c r="M4" s="257" t="s">
        <v>931</v>
      </c>
      <c r="N4" s="257" t="s">
        <v>35</v>
      </c>
      <c r="O4" s="257" t="s">
        <v>946</v>
      </c>
      <c r="P4" s="257" t="s">
        <v>945</v>
      </c>
      <c r="Q4" s="73" t="s">
        <v>12</v>
      </c>
      <c r="R4" s="257" t="s">
        <v>901</v>
      </c>
      <c r="S4" s="257" t="s">
        <v>1092</v>
      </c>
      <c r="T4" s="70" t="str">
        <f>S7</f>
        <v>ОАО</v>
      </c>
      <c r="U4" s="70" t="s">
        <v>206</v>
      </c>
      <c r="V4" s="70" t="str">
        <f>S10</f>
        <v>ЗАО</v>
      </c>
      <c r="W4" s="257" t="s">
        <v>940</v>
      </c>
      <c r="X4" s="257" t="s">
        <v>1105</v>
      </c>
      <c r="Y4" s="266" t="s">
        <v>1104</v>
      </c>
      <c r="Z4" s="257" t="s">
        <v>1106</v>
      </c>
      <c r="AA4" s="257" t="s">
        <v>1099</v>
      </c>
      <c r="AB4" s="263" t="s">
        <v>1107</v>
      </c>
      <c r="AC4" s="264"/>
      <c r="AD4" s="58"/>
      <c r="AE4" s="58"/>
    </row>
    <row r="5" spans="2:31" s="59" customFormat="1" ht="16.5" customHeight="1">
      <c r="B5" s="258"/>
      <c r="C5" s="258"/>
      <c r="D5" s="258"/>
      <c r="E5" s="213"/>
      <c r="F5" s="86"/>
      <c r="G5" s="118"/>
      <c r="H5" s="259"/>
      <c r="I5" s="78"/>
      <c r="J5" s="261"/>
      <c r="K5" s="258"/>
      <c r="L5" s="67"/>
      <c r="M5" s="258"/>
      <c r="N5" s="259"/>
      <c r="O5" s="258"/>
      <c r="P5" s="262"/>
      <c r="Q5" s="74"/>
      <c r="R5" s="258"/>
      <c r="S5" s="265"/>
      <c r="T5" s="71"/>
      <c r="U5" s="71"/>
      <c r="V5" s="71"/>
      <c r="W5" s="262"/>
      <c r="X5" s="259"/>
      <c r="Y5" s="267"/>
      <c r="Z5" s="258"/>
      <c r="AA5" s="258"/>
      <c r="AB5" s="68" t="s">
        <v>934</v>
      </c>
      <c r="AC5" s="69" t="s">
        <v>933</v>
      </c>
      <c r="AD5" s="58"/>
      <c r="AE5" s="58"/>
    </row>
    <row r="6" spans="2:31" s="59" customFormat="1" ht="16.5" customHeight="1">
      <c r="B6" s="86"/>
      <c r="C6" s="86"/>
      <c r="D6" s="86"/>
      <c r="E6" s="213"/>
      <c r="F6" s="86"/>
      <c r="G6" s="118"/>
      <c r="H6" s="86"/>
      <c r="I6" s="86"/>
      <c r="J6" s="86"/>
      <c r="K6" s="86"/>
      <c r="L6" s="86"/>
      <c r="M6" s="86"/>
      <c r="N6" s="86"/>
      <c r="O6" s="86"/>
      <c r="P6" s="74"/>
      <c r="Q6" s="74"/>
      <c r="R6" s="86"/>
      <c r="S6" s="87"/>
      <c r="T6" s="71"/>
      <c r="U6" s="71"/>
      <c r="V6" s="71"/>
      <c r="W6" s="74"/>
      <c r="X6" s="89"/>
      <c r="Y6" s="88"/>
      <c r="Z6" s="86"/>
      <c r="AA6" s="86"/>
      <c r="AB6" s="68"/>
      <c r="AC6" s="69"/>
      <c r="AD6" s="58"/>
      <c r="AE6" s="58"/>
    </row>
    <row r="7" spans="2:29" ht="30">
      <c r="B7" s="91">
        <v>1</v>
      </c>
      <c r="C7" s="92" t="s">
        <v>902</v>
      </c>
      <c r="D7" s="93">
        <v>41722</v>
      </c>
      <c r="E7" s="214"/>
      <c r="F7" s="93">
        <v>42020</v>
      </c>
      <c r="G7" s="94">
        <v>1</v>
      </c>
      <c r="H7" s="93">
        <v>41779</v>
      </c>
      <c r="I7" s="94">
        <v>1</v>
      </c>
      <c r="J7" s="95">
        <v>41800</v>
      </c>
      <c r="K7" s="93">
        <v>41688</v>
      </c>
      <c r="L7" s="93">
        <f ca="1">TODAY()</f>
        <v>42473</v>
      </c>
      <c r="M7" s="65">
        <f aca="true" t="shared" si="0" ref="M7:M49">D7-L7</f>
        <v>-751</v>
      </c>
      <c r="N7" s="65">
        <f aca="true" t="shared" si="1" ref="N7:N39">H7-D7</f>
        <v>57</v>
      </c>
      <c r="O7" s="102" t="s">
        <v>960</v>
      </c>
      <c r="P7" s="102" t="s">
        <v>960</v>
      </c>
      <c r="Q7" s="102"/>
      <c r="R7" s="92" t="s">
        <v>905</v>
      </c>
      <c r="S7" s="103" t="s">
        <v>1094</v>
      </c>
      <c r="T7" s="103">
        <v>1</v>
      </c>
      <c r="U7" s="103"/>
      <c r="V7" s="103"/>
      <c r="W7" s="92" t="s">
        <v>959</v>
      </c>
      <c r="X7" s="98">
        <v>1863048889</v>
      </c>
      <c r="Y7" s="98">
        <v>120000000</v>
      </c>
      <c r="Z7" s="99">
        <f>K7</f>
        <v>41688</v>
      </c>
      <c r="AA7" s="94">
        <v>1476349000</v>
      </c>
      <c r="AB7" s="104">
        <f>X7-AA7</f>
        <v>386699889</v>
      </c>
      <c r="AC7" s="105">
        <f>100-AA7*100/X7</f>
        <v>20.756293153829304</v>
      </c>
    </row>
    <row r="8" spans="2:29" ht="30" customHeight="1">
      <c r="B8" s="244">
        <v>2</v>
      </c>
      <c r="C8" s="245" t="s">
        <v>910</v>
      </c>
      <c r="D8" s="246">
        <v>41709</v>
      </c>
      <c r="E8" s="247"/>
      <c r="F8" s="246">
        <v>42030</v>
      </c>
      <c r="G8" s="248">
        <v>1</v>
      </c>
      <c r="H8" s="246">
        <v>41779</v>
      </c>
      <c r="I8" s="248">
        <v>1</v>
      </c>
      <c r="J8" s="249">
        <v>41820</v>
      </c>
      <c r="K8" s="246">
        <v>41677</v>
      </c>
      <c r="L8" s="246">
        <f>L7</f>
        <v>42473</v>
      </c>
      <c r="M8" s="250">
        <f t="shared" si="0"/>
        <v>-764</v>
      </c>
      <c r="N8" s="250">
        <f t="shared" si="1"/>
        <v>70</v>
      </c>
      <c r="O8" s="251" t="s">
        <v>924</v>
      </c>
      <c r="P8" s="252" t="s">
        <v>943</v>
      </c>
      <c r="Q8" s="252"/>
      <c r="R8" s="245" t="s">
        <v>905</v>
      </c>
      <c r="S8" s="253" t="s">
        <v>1094</v>
      </c>
      <c r="T8" s="253">
        <v>1</v>
      </c>
      <c r="U8" s="253"/>
      <c r="V8" s="253"/>
      <c r="W8" s="245" t="s">
        <v>952</v>
      </c>
      <c r="X8" s="254">
        <v>4768000000</v>
      </c>
      <c r="Y8" s="254">
        <v>4500000000</v>
      </c>
      <c r="Z8" s="245"/>
      <c r="AA8" s="248">
        <v>1243379000</v>
      </c>
      <c r="AB8" s="255">
        <f>X8-AA8</f>
        <v>3524621000</v>
      </c>
      <c r="AC8" s="256">
        <f>100-AA8*100/X8</f>
        <v>73.92242030201342</v>
      </c>
    </row>
    <row r="9" spans="2:29" ht="30">
      <c r="B9" s="91">
        <v>3</v>
      </c>
      <c r="C9" s="92" t="s">
        <v>911</v>
      </c>
      <c r="D9" s="93">
        <v>41718</v>
      </c>
      <c r="E9" s="214"/>
      <c r="F9" s="93">
        <v>42030</v>
      </c>
      <c r="G9" s="94">
        <v>1</v>
      </c>
      <c r="H9" s="93">
        <v>41779</v>
      </c>
      <c r="I9" s="94">
        <v>1</v>
      </c>
      <c r="J9" s="95">
        <v>41800</v>
      </c>
      <c r="K9" s="93">
        <v>41687</v>
      </c>
      <c r="L9" s="93">
        <f>L7</f>
        <v>42473</v>
      </c>
      <c r="M9" s="65">
        <f t="shared" si="0"/>
        <v>-755</v>
      </c>
      <c r="N9" s="65">
        <f t="shared" si="1"/>
        <v>61</v>
      </c>
      <c r="O9" s="106" t="s">
        <v>925</v>
      </c>
      <c r="P9" s="96" t="s">
        <v>951</v>
      </c>
      <c r="Q9" s="96"/>
      <c r="R9" s="92" t="s">
        <v>905</v>
      </c>
      <c r="S9" s="103" t="s">
        <v>1094</v>
      </c>
      <c r="T9" s="103">
        <v>1</v>
      </c>
      <c r="U9" s="103"/>
      <c r="V9" s="103"/>
      <c r="W9" s="92" t="s">
        <v>952</v>
      </c>
      <c r="X9" s="98">
        <v>8089000000</v>
      </c>
      <c r="Y9" s="98">
        <v>8000000000</v>
      </c>
      <c r="Z9" s="92"/>
      <c r="AA9" s="94">
        <v>8355772000</v>
      </c>
      <c r="AB9" s="104">
        <f>X9-AA9</f>
        <v>-266772000</v>
      </c>
      <c r="AC9" s="105">
        <f>100-AA9*100/X9</f>
        <v>-3.2979601928544895</v>
      </c>
    </row>
    <row r="10" spans="2:29" ht="30">
      <c r="B10" s="91">
        <v>4</v>
      </c>
      <c r="C10" s="92" t="s">
        <v>912</v>
      </c>
      <c r="D10" s="93">
        <v>41723</v>
      </c>
      <c r="E10" s="214"/>
      <c r="F10" s="93">
        <v>42030</v>
      </c>
      <c r="G10" s="94">
        <v>1</v>
      </c>
      <c r="H10" s="93">
        <v>41786</v>
      </c>
      <c r="I10" s="94">
        <v>1</v>
      </c>
      <c r="J10" s="95">
        <v>41801</v>
      </c>
      <c r="K10" s="93">
        <v>41691</v>
      </c>
      <c r="L10" s="93">
        <f>L7</f>
        <v>42473</v>
      </c>
      <c r="M10" s="65">
        <f t="shared" si="0"/>
        <v>-750</v>
      </c>
      <c r="N10" s="65">
        <f t="shared" si="1"/>
        <v>63</v>
      </c>
      <c r="O10" s="106" t="s">
        <v>923</v>
      </c>
      <c r="P10" s="96" t="s">
        <v>1076</v>
      </c>
      <c r="Q10" s="96"/>
      <c r="R10" s="92" t="s">
        <v>905</v>
      </c>
      <c r="S10" s="97" t="s">
        <v>1093</v>
      </c>
      <c r="T10" s="97"/>
      <c r="U10" s="97"/>
      <c r="V10" s="97">
        <v>1</v>
      </c>
      <c r="W10" s="92" t="s">
        <v>1077</v>
      </c>
      <c r="X10" s="98">
        <v>1133600000</v>
      </c>
      <c r="Y10" s="97" t="s">
        <v>944</v>
      </c>
      <c r="Z10" s="92"/>
      <c r="AA10" s="94">
        <v>732194000</v>
      </c>
      <c r="AB10" s="104">
        <f>X10-AA10</f>
        <v>401406000</v>
      </c>
      <c r="AC10" s="105">
        <f>100-AA10*100/X10</f>
        <v>35.409844742413554</v>
      </c>
    </row>
    <row r="11" spans="2:29" ht="51.75" customHeight="1">
      <c r="B11" s="91">
        <v>5</v>
      </c>
      <c r="C11" s="108" t="s">
        <v>913</v>
      </c>
      <c r="D11" s="93">
        <v>41698</v>
      </c>
      <c r="E11" s="214"/>
      <c r="F11" s="93">
        <v>41997</v>
      </c>
      <c r="G11" s="94">
        <v>1</v>
      </c>
      <c r="H11" s="93">
        <v>41759</v>
      </c>
      <c r="I11" s="94">
        <v>1</v>
      </c>
      <c r="J11" s="95"/>
      <c r="K11" s="93">
        <v>41667</v>
      </c>
      <c r="L11" s="93">
        <f>L7</f>
        <v>42473</v>
      </c>
      <c r="M11" s="65">
        <f t="shared" si="0"/>
        <v>-775</v>
      </c>
      <c r="N11" s="65">
        <f t="shared" si="1"/>
        <v>61</v>
      </c>
      <c r="O11" s="109" t="s">
        <v>916</v>
      </c>
      <c r="P11" s="110" t="s">
        <v>939</v>
      </c>
      <c r="Q11" s="110"/>
      <c r="R11" s="108" t="s">
        <v>930</v>
      </c>
      <c r="S11" s="103" t="s">
        <v>1094</v>
      </c>
      <c r="T11" s="103">
        <v>1</v>
      </c>
      <c r="U11" s="103"/>
      <c r="V11" s="103"/>
      <c r="W11" s="92" t="s">
        <v>941</v>
      </c>
      <c r="X11" s="97"/>
      <c r="Y11" s="97" t="s">
        <v>944</v>
      </c>
      <c r="Z11" s="92"/>
      <c r="AA11" s="94">
        <v>4921812000</v>
      </c>
      <c r="AB11" s="97"/>
      <c r="AC11" s="105"/>
    </row>
    <row r="12" spans="2:29" ht="54" customHeight="1">
      <c r="B12" s="91">
        <v>6</v>
      </c>
      <c r="C12" s="108" t="s">
        <v>914</v>
      </c>
      <c r="D12" s="93">
        <v>41702</v>
      </c>
      <c r="E12" s="214"/>
      <c r="F12" s="93">
        <v>41997</v>
      </c>
      <c r="G12" s="94">
        <v>1</v>
      </c>
      <c r="H12" s="93">
        <v>41759</v>
      </c>
      <c r="I12" s="94">
        <v>1</v>
      </c>
      <c r="J12" s="95"/>
      <c r="K12" s="93">
        <v>41674</v>
      </c>
      <c r="L12" s="93">
        <f>L7</f>
        <v>42473</v>
      </c>
      <c r="M12" s="65">
        <f t="shared" si="0"/>
        <v>-771</v>
      </c>
      <c r="N12" s="65">
        <f t="shared" si="1"/>
        <v>57</v>
      </c>
      <c r="O12" s="106" t="s">
        <v>918</v>
      </c>
      <c r="P12" s="107" t="s">
        <v>938</v>
      </c>
      <c r="Q12" s="107"/>
      <c r="R12" s="108" t="s">
        <v>904</v>
      </c>
      <c r="S12" s="103" t="s">
        <v>1094</v>
      </c>
      <c r="T12" s="103">
        <v>1</v>
      </c>
      <c r="U12" s="103"/>
      <c r="V12" s="103"/>
      <c r="W12" s="92" t="s">
        <v>942</v>
      </c>
      <c r="X12" s="97"/>
      <c r="Y12" s="97" t="s">
        <v>944</v>
      </c>
      <c r="Z12" s="92"/>
      <c r="AA12" s="94">
        <v>34655807000</v>
      </c>
      <c r="AB12" s="97"/>
      <c r="AC12" s="105"/>
    </row>
    <row r="13" spans="2:29" ht="36" customHeight="1">
      <c r="B13" s="91">
        <v>7</v>
      </c>
      <c r="C13" s="92" t="s">
        <v>903</v>
      </c>
      <c r="D13" s="93">
        <v>41725</v>
      </c>
      <c r="E13" s="214"/>
      <c r="F13" s="93">
        <v>42030</v>
      </c>
      <c r="G13" s="94">
        <v>1</v>
      </c>
      <c r="H13" s="93">
        <v>41809</v>
      </c>
      <c r="I13" s="94">
        <v>1</v>
      </c>
      <c r="J13" s="95">
        <v>41814</v>
      </c>
      <c r="K13" s="93">
        <v>41694</v>
      </c>
      <c r="L13" s="93">
        <f>L7</f>
        <v>42473</v>
      </c>
      <c r="M13" s="65">
        <f t="shared" si="0"/>
        <v>-748</v>
      </c>
      <c r="N13" s="65">
        <f t="shared" si="1"/>
        <v>84</v>
      </c>
      <c r="O13" s="109" t="s">
        <v>917</v>
      </c>
      <c r="P13" s="102" t="s">
        <v>1079</v>
      </c>
      <c r="Q13" s="102" t="s">
        <v>30</v>
      </c>
      <c r="R13" s="92" t="s">
        <v>905</v>
      </c>
      <c r="S13" s="97" t="s">
        <v>1093</v>
      </c>
      <c r="T13" s="97"/>
      <c r="U13" s="97"/>
      <c r="V13" s="97">
        <v>1</v>
      </c>
      <c r="W13" s="92" t="s">
        <v>1080</v>
      </c>
      <c r="X13" s="98">
        <v>1241579742</v>
      </c>
      <c r="Y13" s="97" t="s">
        <v>944</v>
      </c>
      <c r="Z13" s="99">
        <v>41639</v>
      </c>
      <c r="AA13" s="94">
        <v>580344000</v>
      </c>
      <c r="AB13" s="104">
        <f>X13-AA13</f>
        <v>661235742</v>
      </c>
      <c r="AC13" s="105">
        <f>100-AA13*100/X13</f>
        <v>53.25761363783592</v>
      </c>
    </row>
    <row r="14" spans="2:29" ht="51.75" customHeight="1">
      <c r="B14" s="91">
        <v>8</v>
      </c>
      <c r="C14" s="108" t="s">
        <v>915</v>
      </c>
      <c r="D14" s="93">
        <v>41729</v>
      </c>
      <c r="E14" s="214"/>
      <c r="F14" s="93">
        <v>42385</v>
      </c>
      <c r="G14" s="94">
        <v>1</v>
      </c>
      <c r="H14" s="93">
        <v>41779</v>
      </c>
      <c r="I14" s="94">
        <v>1</v>
      </c>
      <c r="J14" s="95">
        <v>41799</v>
      </c>
      <c r="K14" s="93">
        <v>41698</v>
      </c>
      <c r="L14" s="93">
        <f>L7</f>
        <v>42473</v>
      </c>
      <c r="M14" s="65">
        <f t="shared" si="0"/>
        <v>-744</v>
      </c>
      <c r="N14" s="65">
        <f t="shared" si="1"/>
        <v>50</v>
      </c>
      <c r="O14" s="109" t="s">
        <v>919</v>
      </c>
      <c r="P14" s="102" t="s">
        <v>964</v>
      </c>
      <c r="Q14" s="102"/>
      <c r="R14" s="108" t="s">
        <v>906</v>
      </c>
      <c r="S14" s="103" t="s">
        <v>1094</v>
      </c>
      <c r="T14" s="103">
        <v>1</v>
      </c>
      <c r="U14" s="103"/>
      <c r="V14" s="103"/>
      <c r="W14" s="92" t="s">
        <v>952</v>
      </c>
      <c r="X14" s="111"/>
      <c r="Y14" s="97" t="s">
        <v>944</v>
      </c>
      <c r="Z14" s="92"/>
      <c r="AA14" s="94">
        <v>27704643000</v>
      </c>
      <c r="AB14" s="104"/>
      <c r="AC14" s="105"/>
    </row>
    <row r="15" spans="2:29" ht="38.25" customHeight="1">
      <c r="B15" s="91">
        <v>9</v>
      </c>
      <c r="C15" s="92" t="s">
        <v>907</v>
      </c>
      <c r="D15" s="93">
        <v>41725</v>
      </c>
      <c r="E15" s="214"/>
      <c r="F15" s="93">
        <v>41997</v>
      </c>
      <c r="G15" s="94">
        <v>1</v>
      </c>
      <c r="H15" s="93">
        <v>41786</v>
      </c>
      <c r="I15" s="94">
        <v>1</v>
      </c>
      <c r="J15" s="95">
        <v>41800</v>
      </c>
      <c r="K15" s="93">
        <v>41694</v>
      </c>
      <c r="L15" s="93">
        <f>L7</f>
        <v>42473</v>
      </c>
      <c r="M15" s="65">
        <f t="shared" si="0"/>
        <v>-748</v>
      </c>
      <c r="N15" s="65">
        <f t="shared" si="1"/>
        <v>61</v>
      </c>
      <c r="O15" s="106" t="s">
        <v>920</v>
      </c>
      <c r="P15" s="96" t="s">
        <v>1090</v>
      </c>
      <c r="Q15" s="96"/>
      <c r="R15" s="92" t="s">
        <v>905</v>
      </c>
      <c r="S15" s="97" t="s">
        <v>1093</v>
      </c>
      <c r="T15" s="97"/>
      <c r="U15" s="97"/>
      <c r="V15" s="97">
        <v>1</v>
      </c>
      <c r="W15" s="92" t="s">
        <v>1091</v>
      </c>
      <c r="X15" s="98">
        <v>920000000</v>
      </c>
      <c r="Y15" s="98">
        <v>150000000</v>
      </c>
      <c r="Z15" s="99">
        <f>K15</f>
        <v>41694</v>
      </c>
      <c r="AA15" s="94">
        <v>722754000</v>
      </c>
      <c r="AB15" s="104">
        <f aca="true" t="shared" si="2" ref="AB15:AB21">X15-AA15</f>
        <v>197246000</v>
      </c>
      <c r="AC15" s="105">
        <f aca="true" t="shared" si="3" ref="AC15:AC21">100-AA15*100/X15</f>
        <v>21.43978260869565</v>
      </c>
    </row>
    <row r="16" spans="2:29" ht="33" customHeight="1">
      <c r="B16" s="91">
        <v>10</v>
      </c>
      <c r="C16" s="92" t="s">
        <v>908</v>
      </c>
      <c r="D16" s="93">
        <v>41729</v>
      </c>
      <c r="E16" s="214"/>
      <c r="F16" s="93"/>
      <c r="G16" s="94"/>
      <c r="H16" s="93">
        <v>41786</v>
      </c>
      <c r="I16" s="94">
        <v>1</v>
      </c>
      <c r="J16" s="95">
        <v>41809</v>
      </c>
      <c r="K16" s="93">
        <v>41696</v>
      </c>
      <c r="L16" s="93">
        <f>L7</f>
        <v>42473</v>
      </c>
      <c r="M16" s="65">
        <f t="shared" si="0"/>
        <v>-744</v>
      </c>
      <c r="N16" s="65">
        <f t="shared" si="1"/>
        <v>57</v>
      </c>
      <c r="O16" s="109" t="s">
        <v>921</v>
      </c>
      <c r="P16" s="102" t="s">
        <v>1083</v>
      </c>
      <c r="Q16" s="102" t="s">
        <v>11</v>
      </c>
      <c r="R16" s="92" t="s">
        <v>905</v>
      </c>
      <c r="S16" s="97" t="s">
        <v>1093</v>
      </c>
      <c r="T16" s="97"/>
      <c r="U16" s="97"/>
      <c r="V16" s="97">
        <v>1</v>
      </c>
      <c r="W16" s="92" t="s">
        <v>1084</v>
      </c>
      <c r="X16" s="98">
        <v>101400000</v>
      </c>
      <c r="Y16" s="98">
        <v>160400000</v>
      </c>
      <c r="Z16" s="99">
        <v>41639</v>
      </c>
      <c r="AA16" s="94">
        <v>332272000</v>
      </c>
      <c r="AB16" s="104">
        <f t="shared" si="2"/>
        <v>-230872000</v>
      </c>
      <c r="AC16" s="105">
        <f t="shared" si="3"/>
        <v>-227.6844181459566</v>
      </c>
    </row>
    <row r="17" spans="2:29" ht="64.5" customHeight="1">
      <c r="B17" s="91">
        <v>11</v>
      </c>
      <c r="C17" s="92" t="s">
        <v>909</v>
      </c>
      <c r="D17" s="93">
        <v>41725</v>
      </c>
      <c r="E17" s="214"/>
      <c r="F17" s="93">
        <v>41997</v>
      </c>
      <c r="G17" s="94">
        <v>1</v>
      </c>
      <c r="H17" s="93">
        <v>41779</v>
      </c>
      <c r="I17" s="94">
        <v>1</v>
      </c>
      <c r="J17" s="95">
        <v>41801</v>
      </c>
      <c r="K17" s="93">
        <v>41694</v>
      </c>
      <c r="L17" s="93">
        <f>L7</f>
        <v>42473</v>
      </c>
      <c r="M17" s="65">
        <f t="shared" si="0"/>
        <v>-748</v>
      </c>
      <c r="N17" s="65">
        <f t="shared" si="1"/>
        <v>54</v>
      </c>
      <c r="O17" s="106" t="s">
        <v>922</v>
      </c>
      <c r="P17" s="96" t="s">
        <v>1078</v>
      </c>
      <c r="Q17" s="96"/>
      <c r="R17" s="92" t="s">
        <v>905</v>
      </c>
      <c r="S17" s="97" t="s">
        <v>1093</v>
      </c>
      <c r="T17" s="97"/>
      <c r="U17" s="97"/>
      <c r="V17" s="97">
        <v>1</v>
      </c>
      <c r="W17" s="92" t="s">
        <v>941</v>
      </c>
      <c r="X17" s="98">
        <v>508926000</v>
      </c>
      <c r="Y17" s="97" t="s">
        <v>944</v>
      </c>
      <c r="Z17" s="99">
        <f>K17</f>
        <v>41694</v>
      </c>
      <c r="AA17" s="94">
        <v>685055000</v>
      </c>
      <c r="AB17" s="104">
        <f t="shared" si="2"/>
        <v>-176129000</v>
      </c>
      <c r="AC17" s="105">
        <f t="shared" si="3"/>
        <v>-34.60797837013632</v>
      </c>
    </row>
    <row r="18" spans="2:31" ht="30">
      <c r="B18" s="91">
        <v>12</v>
      </c>
      <c r="C18" s="92" t="s">
        <v>926</v>
      </c>
      <c r="D18" s="93">
        <v>41725</v>
      </c>
      <c r="E18" s="214"/>
      <c r="F18" s="93">
        <v>41997</v>
      </c>
      <c r="G18" s="94">
        <v>1</v>
      </c>
      <c r="H18" s="93">
        <v>41779</v>
      </c>
      <c r="I18" s="94">
        <v>1</v>
      </c>
      <c r="J18" s="95">
        <v>41800</v>
      </c>
      <c r="K18" s="93">
        <v>41694</v>
      </c>
      <c r="L18" s="93">
        <f>L7</f>
        <v>42473</v>
      </c>
      <c r="M18" s="65">
        <f t="shared" si="0"/>
        <v>-748</v>
      </c>
      <c r="N18" s="65">
        <f t="shared" si="1"/>
        <v>54</v>
      </c>
      <c r="O18" s="106" t="s">
        <v>927</v>
      </c>
      <c r="P18" s="96" t="s">
        <v>927</v>
      </c>
      <c r="Q18" s="96"/>
      <c r="R18" s="92" t="s">
        <v>905</v>
      </c>
      <c r="S18" s="97" t="s">
        <v>1093</v>
      </c>
      <c r="T18" s="97"/>
      <c r="U18" s="97"/>
      <c r="V18" s="97">
        <v>1</v>
      </c>
      <c r="W18" s="92" t="s">
        <v>941</v>
      </c>
      <c r="X18" s="98">
        <v>460000000</v>
      </c>
      <c r="Y18" s="98">
        <v>230000000</v>
      </c>
      <c r="Z18" s="99">
        <v>41694</v>
      </c>
      <c r="AA18" s="94">
        <v>2372316000</v>
      </c>
      <c r="AB18" s="104">
        <f t="shared" si="2"/>
        <v>-1912316000</v>
      </c>
      <c r="AC18" s="105">
        <f t="shared" si="3"/>
        <v>-415.7208695652174</v>
      </c>
      <c r="AD18" s="53"/>
      <c r="AE18" s="53"/>
    </row>
    <row r="19" spans="2:31" ht="45">
      <c r="B19" s="91">
        <v>13</v>
      </c>
      <c r="C19" s="92" t="s">
        <v>929</v>
      </c>
      <c r="D19" s="93">
        <v>41740</v>
      </c>
      <c r="E19" s="214"/>
      <c r="F19" s="93">
        <v>42040</v>
      </c>
      <c r="G19" s="94">
        <v>1</v>
      </c>
      <c r="H19" s="93">
        <v>41816</v>
      </c>
      <c r="I19" s="94">
        <v>1</v>
      </c>
      <c r="J19" s="95">
        <v>41822</v>
      </c>
      <c r="K19" s="93">
        <v>41702</v>
      </c>
      <c r="L19" s="93">
        <f>L7</f>
        <v>42473</v>
      </c>
      <c r="M19" s="65">
        <f t="shared" si="0"/>
        <v>-733</v>
      </c>
      <c r="N19" s="65">
        <f t="shared" si="1"/>
        <v>76</v>
      </c>
      <c r="O19" s="106" t="s">
        <v>928</v>
      </c>
      <c r="P19" s="96" t="s">
        <v>1088</v>
      </c>
      <c r="Q19" s="96"/>
      <c r="R19" s="92" t="s">
        <v>905</v>
      </c>
      <c r="S19" s="97" t="s">
        <v>1093</v>
      </c>
      <c r="T19" s="97"/>
      <c r="U19" s="97"/>
      <c r="V19" s="97">
        <v>1</v>
      </c>
      <c r="W19" s="92" t="s">
        <v>1089</v>
      </c>
      <c r="X19" s="98">
        <v>360600000</v>
      </c>
      <c r="Y19" s="98">
        <v>344600000</v>
      </c>
      <c r="Z19" s="99">
        <v>41702</v>
      </c>
      <c r="AA19" s="94">
        <v>1978440980</v>
      </c>
      <c r="AB19" s="104">
        <f t="shared" si="2"/>
        <v>-1617840980</v>
      </c>
      <c r="AC19" s="105">
        <f t="shared" si="3"/>
        <v>-448.652518025513</v>
      </c>
      <c r="AD19" s="53"/>
      <c r="AE19" s="53"/>
    </row>
    <row r="20" spans="2:29" ht="30">
      <c r="B20" s="91">
        <v>14</v>
      </c>
      <c r="C20" s="112" t="s">
        <v>935</v>
      </c>
      <c r="D20" s="93">
        <v>41725</v>
      </c>
      <c r="E20" s="214"/>
      <c r="F20" s="93">
        <v>41997</v>
      </c>
      <c r="G20" s="94">
        <v>1</v>
      </c>
      <c r="H20" s="93">
        <v>41825</v>
      </c>
      <c r="I20" s="94">
        <v>1</v>
      </c>
      <c r="J20" s="95">
        <v>41842</v>
      </c>
      <c r="K20" s="93">
        <v>41694</v>
      </c>
      <c r="L20" s="113">
        <f aca="true" t="shared" si="4" ref="L20:L40">L19</f>
        <v>42473</v>
      </c>
      <c r="M20" s="65">
        <f t="shared" si="0"/>
        <v>-748</v>
      </c>
      <c r="N20" s="65">
        <f t="shared" si="1"/>
        <v>100</v>
      </c>
      <c r="O20" s="107" t="s">
        <v>936</v>
      </c>
      <c r="P20" s="96" t="s">
        <v>958</v>
      </c>
      <c r="Q20" s="96"/>
      <c r="R20" s="92" t="s">
        <v>905</v>
      </c>
      <c r="S20" s="97" t="s">
        <v>1093</v>
      </c>
      <c r="T20" s="97"/>
      <c r="U20" s="97"/>
      <c r="V20" s="97">
        <v>1</v>
      </c>
      <c r="W20" s="92" t="s">
        <v>941</v>
      </c>
      <c r="X20" s="98">
        <v>609000000</v>
      </c>
      <c r="Y20" s="98">
        <v>200000000</v>
      </c>
      <c r="Z20" s="99">
        <v>41694</v>
      </c>
      <c r="AA20" s="94">
        <v>237551000</v>
      </c>
      <c r="AB20" s="104">
        <f t="shared" si="2"/>
        <v>371449000</v>
      </c>
      <c r="AC20" s="105">
        <f t="shared" si="3"/>
        <v>60.99326765188834</v>
      </c>
    </row>
    <row r="21" spans="2:29" ht="35.25" customHeight="1">
      <c r="B21" s="91">
        <v>15</v>
      </c>
      <c r="C21" s="112" t="s">
        <v>937</v>
      </c>
      <c r="D21" s="93">
        <v>41729</v>
      </c>
      <c r="E21" s="214"/>
      <c r="F21" s="93">
        <v>42030</v>
      </c>
      <c r="G21" s="94">
        <v>1</v>
      </c>
      <c r="H21" s="93">
        <v>41825</v>
      </c>
      <c r="I21" s="94">
        <v>1</v>
      </c>
      <c r="J21" s="95"/>
      <c r="K21" s="93">
        <v>41697</v>
      </c>
      <c r="L21" s="113">
        <f t="shared" si="4"/>
        <v>42473</v>
      </c>
      <c r="M21" s="65">
        <f t="shared" si="0"/>
        <v>-744</v>
      </c>
      <c r="N21" s="65">
        <f t="shared" si="1"/>
        <v>96</v>
      </c>
      <c r="O21" s="96" t="s">
        <v>1085</v>
      </c>
      <c r="P21" s="114" t="s">
        <v>7</v>
      </c>
      <c r="Q21" s="96"/>
      <c r="R21" s="92" t="s">
        <v>905</v>
      </c>
      <c r="S21" s="103" t="s">
        <v>1094</v>
      </c>
      <c r="T21" s="97">
        <v>1</v>
      </c>
      <c r="U21" s="97"/>
      <c r="V21" s="97"/>
      <c r="W21" s="92" t="s">
        <v>8</v>
      </c>
      <c r="X21" s="98">
        <v>942000000</v>
      </c>
      <c r="Y21" s="98">
        <v>200000000</v>
      </c>
      <c r="Z21" s="92"/>
      <c r="AA21" s="94">
        <v>977684000</v>
      </c>
      <c r="AB21" s="104">
        <f t="shared" si="2"/>
        <v>-35684000</v>
      </c>
      <c r="AC21" s="105">
        <f t="shared" si="3"/>
        <v>-3.7881104033970274</v>
      </c>
    </row>
    <row r="22" spans="2:29" ht="30.75" customHeight="1">
      <c r="B22" s="91">
        <v>16</v>
      </c>
      <c r="C22" s="92" t="s">
        <v>947</v>
      </c>
      <c r="D22" s="93">
        <v>41746</v>
      </c>
      <c r="E22" s="214"/>
      <c r="F22" s="93">
        <v>42030</v>
      </c>
      <c r="G22" s="94">
        <v>1</v>
      </c>
      <c r="H22" s="93">
        <v>41795</v>
      </c>
      <c r="I22" s="94">
        <v>1</v>
      </c>
      <c r="J22" s="95">
        <v>41809</v>
      </c>
      <c r="K22" s="93">
        <v>41711</v>
      </c>
      <c r="L22" s="113">
        <f t="shared" si="4"/>
        <v>42473</v>
      </c>
      <c r="M22" s="65">
        <f t="shared" si="0"/>
        <v>-727</v>
      </c>
      <c r="N22" s="65">
        <f t="shared" si="1"/>
        <v>49</v>
      </c>
      <c r="O22" s="107" t="s">
        <v>948</v>
      </c>
      <c r="P22" s="96" t="s">
        <v>1102</v>
      </c>
      <c r="Q22" s="96"/>
      <c r="R22" s="92" t="s">
        <v>905</v>
      </c>
      <c r="S22" s="97" t="s">
        <v>1093</v>
      </c>
      <c r="T22" s="97"/>
      <c r="U22" s="97"/>
      <c r="V22" s="97">
        <v>1</v>
      </c>
      <c r="W22" s="92" t="s">
        <v>1077</v>
      </c>
      <c r="X22" s="98">
        <v>160440000</v>
      </c>
      <c r="Y22" s="98">
        <v>150000000</v>
      </c>
      <c r="Z22" s="92"/>
      <c r="AA22" s="94">
        <v>142102000</v>
      </c>
      <c r="AB22" s="104">
        <f>X22-AA22</f>
        <v>18338000</v>
      </c>
      <c r="AC22" s="105">
        <f>100-AA22*100/X22</f>
        <v>11.429818000498628</v>
      </c>
    </row>
    <row r="23" spans="2:29" ht="40.5" customHeight="1">
      <c r="B23" s="91">
        <v>17</v>
      </c>
      <c r="C23" s="92" t="s">
        <v>950</v>
      </c>
      <c r="D23" s="93">
        <v>41743</v>
      </c>
      <c r="E23" s="214"/>
      <c r="F23" s="93"/>
      <c r="G23" s="94"/>
      <c r="H23" s="93">
        <v>41795</v>
      </c>
      <c r="I23" s="94">
        <v>1</v>
      </c>
      <c r="J23" s="95">
        <v>41822</v>
      </c>
      <c r="K23" s="93">
        <v>41711</v>
      </c>
      <c r="L23" s="113">
        <f t="shared" si="4"/>
        <v>42473</v>
      </c>
      <c r="M23" s="65">
        <f>D23-L23</f>
        <v>-730</v>
      </c>
      <c r="N23" s="65">
        <f t="shared" si="1"/>
        <v>52</v>
      </c>
      <c r="O23" s="107" t="s">
        <v>949</v>
      </c>
      <c r="P23" s="96" t="s">
        <v>1095</v>
      </c>
      <c r="Q23" s="96" t="s">
        <v>37</v>
      </c>
      <c r="R23" s="92" t="s">
        <v>905</v>
      </c>
      <c r="S23" s="103" t="s">
        <v>1094</v>
      </c>
      <c r="T23" s="97">
        <v>1</v>
      </c>
      <c r="U23" s="97"/>
      <c r="V23" s="97"/>
      <c r="W23" s="92" t="s">
        <v>1096</v>
      </c>
      <c r="X23" s="98">
        <v>73000000</v>
      </c>
      <c r="Y23" s="98">
        <v>500000000</v>
      </c>
      <c r="Z23" s="93">
        <v>41711</v>
      </c>
      <c r="AA23" s="94">
        <v>1266091000</v>
      </c>
      <c r="AB23" s="92">
        <f>X23-AA23</f>
        <v>-1193091000</v>
      </c>
      <c r="AC23" s="97">
        <f>100-AA23*100/X23</f>
        <v>-1634.3712328767124</v>
      </c>
    </row>
    <row r="24" spans="2:29" ht="44.25" customHeight="1">
      <c r="B24" s="91">
        <v>18</v>
      </c>
      <c r="C24" s="108" t="s">
        <v>953</v>
      </c>
      <c r="D24" s="93">
        <v>41754</v>
      </c>
      <c r="E24" s="214"/>
      <c r="F24" s="93"/>
      <c r="G24" s="94">
        <v>1</v>
      </c>
      <c r="H24" s="93">
        <v>41857</v>
      </c>
      <c r="I24" s="94">
        <v>1</v>
      </c>
      <c r="J24" s="95">
        <v>41886</v>
      </c>
      <c r="K24" s="93">
        <v>41722</v>
      </c>
      <c r="L24" s="113">
        <f t="shared" si="4"/>
        <v>42473</v>
      </c>
      <c r="M24" s="65">
        <f t="shared" si="0"/>
        <v>-719</v>
      </c>
      <c r="N24" s="65">
        <f t="shared" si="1"/>
        <v>103</v>
      </c>
      <c r="O24" s="96" t="s">
        <v>954</v>
      </c>
      <c r="P24" s="96" t="s">
        <v>1113</v>
      </c>
      <c r="Q24" s="96"/>
      <c r="R24" s="108" t="s">
        <v>955</v>
      </c>
      <c r="S24" s="103" t="s">
        <v>1094</v>
      </c>
      <c r="T24" s="97">
        <v>1</v>
      </c>
      <c r="U24" s="97"/>
      <c r="V24" s="97"/>
      <c r="W24" s="92" t="s">
        <v>1114</v>
      </c>
      <c r="X24" s="111"/>
      <c r="Y24" s="97" t="s">
        <v>944</v>
      </c>
      <c r="Z24" s="92"/>
      <c r="AA24" s="94">
        <v>17364782000</v>
      </c>
      <c r="AB24" s="92"/>
      <c r="AC24" s="97"/>
    </row>
    <row r="25" spans="2:29" ht="30">
      <c r="B25" s="91">
        <v>19</v>
      </c>
      <c r="C25" s="92" t="s">
        <v>957</v>
      </c>
      <c r="D25" s="93">
        <v>41751</v>
      </c>
      <c r="E25" s="214"/>
      <c r="F25" s="93"/>
      <c r="G25" s="94"/>
      <c r="H25" s="93">
        <v>41825</v>
      </c>
      <c r="I25" s="94">
        <v>1</v>
      </c>
      <c r="J25" s="95"/>
      <c r="K25" s="93">
        <v>41719</v>
      </c>
      <c r="L25" s="93">
        <f t="shared" si="4"/>
        <v>42473</v>
      </c>
      <c r="M25" s="65">
        <f t="shared" si="0"/>
        <v>-722</v>
      </c>
      <c r="N25" s="65">
        <f t="shared" si="1"/>
        <v>74</v>
      </c>
      <c r="O25" s="96" t="s">
        <v>956</v>
      </c>
      <c r="P25" s="96" t="s">
        <v>1108</v>
      </c>
      <c r="Q25" s="96"/>
      <c r="R25" s="92" t="s">
        <v>905</v>
      </c>
      <c r="S25" s="103" t="s">
        <v>1094</v>
      </c>
      <c r="T25" s="97">
        <v>1</v>
      </c>
      <c r="U25" s="97"/>
      <c r="V25" s="97"/>
      <c r="W25" s="92" t="s">
        <v>1109</v>
      </c>
      <c r="X25" s="98">
        <v>137321500</v>
      </c>
      <c r="Y25" s="98">
        <v>120000000</v>
      </c>
      <c r="Z25" s="93">
        <v>41719</v>
      </c>
      <c r="AA25" s="94">
        <v>111434000</v>
      </c>
      <c r="AB25" s="104">
        <f>X25-AA25</f>
        <v>25887500</v>
      </c>
      <c r="AC25" s="105">
        <f>100-AA25*100/X25</f>
        <v>18.851745720808466</v>
      </c>
    </row>
    <row r="26" spans="2:29" ht="55.5" customHeight="1">
      <c r="B26" s="229">
        <v>20</v>
      </c>
      <c r="C26" s="230" t="s">
        <v>961</v>
      </c>
      <c r="D26" s="231">
        <v>41755</v>
      </c>
      <c r="E26" s="232">
        <v>1</v>
      </c>
      <c r="F26" s="231"/>
      <c r="G26" s="233"/>
      <c r="H26" s="231">
        <v>41870</v>
      </c>
      <c r="I26" s="233">
        <v>1</v>
      </c>
      <c r="J26" s="234"/>
      <c r="K26" s="231">
        <v>41724</v>
      </c>
      <c r="L26" s="231">
        <f t="shared" si="4"/>
        <v>42473</v>
      </c>
      <c r="M26" s="235">
        <f t="shared" si="0"/>
        <v>-718</v>
      </c>
      <c r="N26" s="235">
        <f t="shared" si="1"/>
        <v>115</v>
      </c>
      <c r="O26" s="236" t="s">
        <v>962</v>
      </c>
      <c r="P26" s="236" t="s">
        <v>181</v>
      </c>
      <c r="Q26" s="236" t="s">
        <v>204</v>
      </c>
      <c r="R26" s="230" t="s">
        <v>963</v>
      </c>
      <c r="S26" s="237" t="s">
        <v>1094</v>
      </c>
      <c r="T26" s="237">
        <v>1</v>
      </c>
      <c r="U26" s="237"/>
      <c r="V26" s="237"/>
      <c r="W26" s="230" t="s">
        <v>941</v>
      </c>
      <c r="X26" s="238">
        <v>155000000</v>
      </c>
      <c r="Y26" s="243"/>
      <c r="Z26" s="230"/>
      <c r="AA26" s="233">
        <v>251933000</v>
      </c>
      <c r="AB26" s="230">
        <f>X26-AA26</f>
        <v>-96933000</v>
      </c>
      <c r="AC26" s="237">
        <f>100-AA26*100/X26</f>
        <v>-62.537419354838704</v>
      </c>
    </row>
    <row r="27" spans="2:29" ht="38.25">
      <c r="B27" s="91">
        <v>21</v>
      </c>
      <c r="C27" s="92" t="s">
        <v>224</v>
      </c>
      <c r="D27" s="93">
        <v>41771</v>
      </c>
      <c r="E27" s="214"/>
      <c r="F27" s="93">
        <v>42059</v>
      </c>
      <c r="G27" s="94">
        <v>1</v>
      </c>
      <c r="H27" s="93">
        <v>41837</v>
      </c>
      <c r="I27" s="94">
        <v>1</v>
      </c>
      <c r="J27" s="95">
        <v>41843</v>
      </c>
      <c r="K27" s="93">
        <v>41729</v>
      </c>
      <c r="L27" s="93">
        <f t="shared" si="4"/>
        <v>42473</v>
      </c>
      <c r="M27" s="65">
        <f t="shared" si="0"/>
        <v>-702</v>
      </c>
      <c r="N27" s="65">
        <f t="shared" si="1"/>
        <v>66</v>
      </c>
      <c r="O27" s="96" t="s">
        <v>1081</v>
      </c>
      <c r="P27" s="96" t="s">
        <v>19</v>
      </c>
      <c r="Q27" s="92"/>
      <c r="R27" s="92" t="s">
        <v>905</v>
      </c>
      <c r="S27" s="97" t="s">
        <v>1093</v>
      </c>
      <c r="T27" s="97"/>
      <c r="U27" s="97"/>
      <c r="V27" s="97">
        <v>1</v>
      </c>
      <c r="W27" s="92" t="s">
        <v>1084</v>
      </c>
      <c r="X27" s="98">
        <v>226000000</v>
      </c>
      <c r="Y27" s="98">
        <v>120000000</v>
      </c>
      <c r="Z27" s="93">
        <f>K27</f>
        <v>41729</v>
      </c>
      <c r="AA27" s="94">
        <v>148559000</v>
      </c>
      <c r="AB27" s="104">
        <f aca="true" t="shared" si="5" ref="AB27:AB32">X27-AA27</f>
        <v>77441000</v>
      </c>
      <c r="AC27" s="105">
        <f aca="true" t="shared" si="6" ref="AC27:AC32">100-AA27*100/X27</f>
        <v>34.26592920353983</v>
      </c>
    </row>
    <row r="28" spans="2:29" ht="39" customHeight="1">
      <c r="B28" s="133">
        <v>22</v>
      </c>
      <c r="C28" s="134" t="s">
        <v>203</v>
      </c>
      <c r="D28" s="135">
        <v>41764</v>
      </c>
      <c r="E28" s="215">
        <v>1</v>
      </c>
      <c r="F28" s="135"/>
      <c r="G28" s="136"/>
      <c r="H28" s="135">
        <v>41825</v>
      </c>
      <c r="I28" s="136">
        <v>1</v>
      </c>
      <c r="J28" s="137">
        <v>41829</v>
      </c>
      <c r="K28" s="135">
        <v>41731</v>
      </c>
      <c r="L28" s="135">
        <f t="shared" si="4"/>
        <v>42473</v>
      </c>
      <c r="M28" s="138">
        <f t="shared" si="0"/>
        <v>-709</v>
      </c>
      <c r="N28" s="138">
        <f t="shared" si="1"/>
        <v>61</v>
      </c>
      <c r="O28" s="139" t="s">
        <v>1082</v>
      </c>
      <c r="P28" s="139" t="s">
        <v>13</v>
      </c>
      <c r="Q28" s="134"/>
      <c r="R28" s="134" t="s">
        <v>905</v>
      </c>
      <c r="S28" s="140" t="s">
        <v>1093</v>
      </c>
      <c r="T28" s="140"/>
      <c r="U28" s="140"/>
      <c r="V28" s="140">
        <v>1</v>
      </c>
      <c r="W28" s="134" t="s">
        <v>952</v>
      </c>
      <c r="X28" s="141">
        <v>1750000000</v>
      </c>
      <c r="Y28" s="141">
        <v>200000000</v>
      </c>
      <c r="Z28" s="135">
        <v>41731</v>
      </c>
      <c r="AA28" s="136">
        <v>337785000</v>
      </c>
      <c r="AB28" s="142">
        <f t="shared" si="5"/>
        <v>1412215000</v>
      </c>
      <c r="AC28" s="143">
        <f t="shared" si="6"/>
        <v>80.69800000000001</v>
      </c>
    </row>
    <row r="29" spans="2:29" ht="38.25">
      <c r="B29" s="91">
        <v>23</v>
      </c>
      <c r="C29" s="92" t="s">
        <v>225</v>
      </c>
      <c r="D29" s="93">
        <v>41757</v>
      </c>
      <c r="E29" s="214"/>
      <c r="F29" s="93">
        <v>42030</v>
      </c>
      <c r="G29" s="94">
        <v>1</v>
      </c>
      <c r="H29" s="93">
        <v>41814</v>
      </c>
      <c r="I29" s="94">
        <v>1</v>
      </c>
      <c r="J29" s="95">
        <v>41816</v>
      </c>
      <c r="K29" s="93">
        <v>41726</v>
      </c>
      <c r="L29" s="93">
        <f t="shared" si="4"/>
        <v>42473</v>
      </c>
      <c r="M29" s="65">
        <f t="shared" si="0"/>
        <v>-716</v>
      </c>
      <c r="N29" s="65">
        <f t="shared" si="1"/>
        <v>57</v>
      </c>
      <c r="O29" s="96" t="s">
        <v>1086</v>
      </c>
      <c r="P29" s="96" t="s">
        <v>9</v>
      </c>
      <c r="Q29" s="96" t="s">
        <v>34</v>
      </c>
      <c r="R29" s="92" t="s">
        <v>905</v>
      </c>
      <c r="S29" s="97" t="s">
        <v>1093</v>
      </c>
      <c r="T29" s="97"/>
      <c r="U29" s="97"/>
      <c r="V29" s="97">
        <v>1</v>
      </c>
      <c r="W29" s="92" t="s">
        <v>10</v>
      </c>
      <c r="X29" s="98">
        <v>227048000</v>
      </c>
      <c r="Y29" s="98">
        <v>120000000</v>
      </c>
      <c r="Z29" s="92"/>
      <c r="AA29" s="94">
        <v>232653000</v>
      </c>
      <c r="AB29" s="104">
        <f t="shared" si="5"/>
        <v>-5605000</v>
      </c>
      <c r="AC29" s="105">
        <f t="shared" si="6"/>
        <v>-2.4686409922130963</v>
      </c>
    </row>
    <row r="30" spans="2:29" ht="30">
      <c r="B30" s="91">
        <v>24</v>
      </c>
      <c r="C30" s="92" t="s">
        <v>226</v>
      </c>
      <c r="D30" s="93">
        <v>41774</v>
      </c>
      <c r="E30" s="214"/>
      <c r="F30" s="93"/>
      <c r="G30" s="94">
        <v>1</v>
      </c>
      <c r="H30" s="93">
        <v>41844</v>
      </c>
      <c r="I30" s="94">
        <v>1</v>
      </c>
      <c r="J30" s="95">
        <v>41862</v>
      </c>
      <c r="K30" s="93">
        <v>41740</v>
      </c>
      <c r="L30" s="93">
        <f t="shared" si="4"/>
        <v>42473</v>
      </c>
      <c r="M30" s="65">
        <f t="shared" si="0"/>
        <v>-699</v>
      </c>
      <c r="N30" s="65">
        <f t="shared" si="1"/>
        <v>70</v>
      </c>
      <c r="O30" s="96" t="s">
        <v>1087</v>
      </c>
      <c r="P30" s="96" t="s">
        <v>21</v>
      </c>
      <c r="Q30" s="92"/>
      <c r="R30" s="92" t="s">
        <v>905</v>
      </c>
      <c r="S30" s="97" t="s">
        <v>1093</v>
      </c>
      <c r="T30" s="97"/>
      <c r="U30" s="97"/>
      <c r="V30" s="97">
        <v>1</v>
      </c>
      <c r="W30" s="92" t="s">
        <v>22</v>
      </c>
      <c r="X30" s="98">
        <v>214578407</v>
      </c>
      <c r="Y30" s="98">
        <v>150000000</v>
      </c>
      <c r="Z30" s="92"/>
      <c r="AA30" s="94">
        <v>142912000</v>
      </c>
      <c r="AB30" s="104">
        <f t="shared" si="5"/>
        <v>71666407</v>
      </c>
      <c r="AC30" s="105">
        <f t="shared" si="6"/>
        <v>33.39870399914004</v>
      </c>
    </row>
    <row r="31" spans="2:29" ht="51">
      <c r="B31" s="91">
        <v>25</v>
      </c>
      <c r="C31" s="92" t="s">
        <v>1097</v>
      </c>
      <c r="D31" s="93">
        <v>41774</v>
      </c>
      <c r="E31" s="214"/>
      <c r="F31" s="93">
        <v>42059</v>
      </c>
      <c r="G31" s="94">
        <v>1</v>
      </c>
      <c r="H31" s="93">
        <v>41864</v>
      </c>
      <c r="I31" s="94">
        <v>1</v>
      </c>
      <c r="J31" s="95"/>
      <c r="K31" s="93">
        <v>41744</v>
      </c>
      <c r="L31" s="93">
        <f t="shared" si="4"/>
        <v>42473</v>
      </c>
      <c r="M31" s="65">
        <f t="shared" si="0"/>
        <v>-699</v>
      </c>
      <c r="N31" s="65">
        <f t="shared" si="1"/>
        <v>90</v>
      </c>
      <c r="O31" s="96" t="s">
        <v>1098</v>
      </c>
      <c r="P31" s="96" t="s">
        <v>20</v>
      </c>
      <c r="Q31" s="92"/>
      <c r="R31" s="92" t="s">
        <v>905</v>
      </c>
      <c r="S31" s="97" t="s">
        <v>1093</v>
      </c>
      <c r="T31" s="97"/>
      <c r="U31" s="97"/>
      <c r="V31" s="97">
        <v>1</v>
      </c>
      <c r="W31" s="92" t="s">
        <v>952</v>
      </c>
      <c r="X31" s="98">
        <v>105420000</v>
      </c>
      <c r="Y31" s="98">
        <v>120420000</v>
      </c>
      <c r="Z31" s="93">
        <v>41744</v>
      </c>
      <c r="AA31" s="94">
        <v>124550000</v>
      </c>
      <c r="AB31" s="104">
        <f t="shared" si="5"/>
        <v>-19130000</v>
      </c>
      <c r="AC31" s="105">
        <f t="shared" si="6"/>
        <v>-18.14646177195978</v>
      </c>
    </row>
    <row r="32" spans="2:29" ht="44.25" customHeight="1">
      <c r="B32" s="91">
        <v>26</v>
      </c>
      <c r="C32" s="92" t="s">
        <v>1100</v>
      </c>
      <c r="D32" s="93">
        <v>41780</v>
      </c>
      <c r="E32" s="214"/>
      <c r="F32" s="93"/>
      <c r="G32" s="94"/>
      <c r="H32" s="93">
        <v>41870</v>
      </c>
      <c r="I32" s="94">
        <v>1</v>
      </c>
      <c r="J32" s="95">
        <v>41876</v>
      </c>
      <c r="K32" s="93">
        <v>41745</v>
      </c>
      <c r="L32" s="93">
        <f t="shared" si="4"/>
        <v>42473</v>
      </c>
      <c r="M32" s="65">
        <f t="shared" si="0"/>
        <v>-693</v>
      </c>
      <c r="N32" s="65">
        <f t="shared" si="1"/>
        <v>90</v>
      </c>
      <c r="O32" s="96" t="s">
        <v>1101</v>
      </c>
      <c r="P32" s="96" t="s">
        <v>26</v>
      </c>
      <c r="Q32" s="92"/>
      <c r="R32" s="92" t="s">
        <v>905</v>
      </c>
      <c r="S32" s="97" t="s">
        <v>1093</v>
      </c>
      <c r="T32" s="97"/>
      <c r="U32" s="97"/>
      <c r="V32" s="97">
        <v>1</v>
      </c>
      <c r="W32" s="92" t="s">
        <v>941</v>
      </c>
      <c r="X32" s="98">
        <v>503233414</v>
      </c>
      <c r="Y32" s="98">
        <v>350000000</v>
      </c>
      <c r="Z32" s="93"/>
      <c r="AA32" s="94">
        <v>276001000</v>
      </c>
      <c r="AB32" s="104">
        <f t="shared" si="5"/>
        <v>227232414</v>
      </c>
      <c r="AC32" s="105">
        <f t="shared" si="6"/>
        <v>45.15447656661368</v>
      </c>
    </row>
    <row r="33" spans="2:29" ht="30.75" customHeight="1">
      <c r="B33" s="91">
        <v>27</v>
      </c>
      <c r="C33" s="92" t="s">
        <v>227</v>
      </c>
      <c r="D33" s="93">
        <v>41779</v>
      </c>
      <c r="E33" s="214"/>
      <c r="F33" s="93"/>
      <c r="G33" s="94"/>
      <c r="H33" s="93">
        <v>41849</v>
      </c>
      <c r="I33" s="94">
        <v>1</v>
      </c>
      <c r="J33" s="95">
        <v>41879</v>
      </c>
      <c r="K33" s="93">
        <v>41747</v>
      </c>
      <c r="L33" s="93">
        <f t="shared" si="4"/>
        <v>42473</v>
      </c>
      <c r="M33" s="65">
        <f t="shared" si="0"/>
        <v>-694</v>
      </c>
      <c r="N33" s="65">
        <f t="shared" si="1"/>
        <v>70</v>
      </c>
      <c r="O33" s="96" t="s">
        <v>1103</v>
      </c>
      <c r="P33" s="96" t="s">
        <v>27</v>
      </c>
      <c r="Q33" s="92"/>
      <c r="R33" s="92" t="s">
        <v>905</v>
      </c>
      <c r="S33" s="103" t="s">
        <v>1094</v>
      </c>
      <c r="T33" s="103">
        <v>1</v>
      </c>
      <c r="U33" s="103"/>
      <c r="V33" s="97"/>
      <c r="W33" s="92" t="s">
        <v>1084</v>
      </c>
      <c r="X33" s="98">
        <v>359905000</v>
      </c>
      <c r="Y33" s="98">
        <v>150000000</v>
      </c>
      <c r="Z33" s="93">
        <v>41747</v>
      </c>
      <c r="AA33" s="94">
        <v>360655000</v>
      </c>
      <c r="AB33" s="104">
        <f>X33-AA33</f>
        <v>-750000</v>
      </c>
      <c r="AC33" s="105">
        <f>100-AA33*100/X33</f>
        <v>-0.20838832469679858</v>
      </c>
    </row>
    <row r="34" spans="2:29" ht="31.5" customHeight="1">
      <c r="B34" s="91">
        <v>28</v>
      </c>
      <c r="C34" s="94" t="s">
        <v>228</v>
      </c>
      <c r="D34" s="93">
        <v>41789</v>
      </c>
      <c r="E34" s="214"/>
      <c r="F34" s="93">
        <v>42059</v>
      </c>
      <c r="G34" s="94">
        <v>1</v>
      </c>
      <c r="H34" s="93">
        <v>41837</v>
      </c>
      <c r="I34" s="94">
        <v>1</v>
      </c>
      <c r="J34" s="95">
        <v>41843</v>
      </c>
      <c r="K34" s="93">
        <v>41757</v>
      </c>
      <c r="L34" s="93">
        <f t="shared" si="4"/>
        <v>42473</v>
      </c>
      <c r="M34" s="65">
        <f t="shared" si="0"/>
        <v>-684</v>
      </c>
      <c r="N34" s="65">
        <f t="shared" si="1"/>
        <v>48</v>
      </c>
      <c r="O34" s="96" t="s">
        <v>1112</v>
      </c>
      <c r="P34" s="96" t="s">
        <v>38</v>
      </c>
      <c r="Q34" s="92"/>
      <c r="R34" s="92" t="s">
        <v>905</v>
      </c>
      <c r="S34" s="97" t="s">
        <v>1093</v>
      </c>
      <c r="T34" s="97"/>
      <c r="U34" s="97"/>
      <c r="V34" s="97">
        <v>1</v>
      </c>
      <c r="W34" s="92" t="s">
        <v>1084</v>
      </c>
      <c r="X34" s="98">
        <v>513000000</v>
      </c>
      <c r="Y34" s="98">
        <v>275000000</v>
      </c>
      <c r="Z34" s="93">
        <v>41757</v>
      </c>
      <c r="AA34" s="94">
        <v>309273000</v>
      </c>
      <c r="AB34" s="104">
        <f>X34-AA34</f>
        <v>203727000</v>
      </c>
      <c r="AC34" s="105">
        <f>100-AA34*100/X34</f>
        <v>39.712865497076024</v>
      </c>
    </row>
    <row r="35" spans="2:29" ht="33" customHeight="1">
      <c r="B35" s="91">
        <v>29</v>
      </c>
      <c r="C35" s="115" t="s">
        <v>1374</v>
      </c>
      <c r="D35" s="93">
        <v>41789</v>
      </c>
      <c r="E35" s="214"/>
      <c r="F35" s="93">
        <v>42059</v>
      </c>
      <c r="G35" s="94">
        <v>1</v>
      </c>
      <c r="H35" s="93">
        <v>41864</v>
      </c>
      <c r="I35" s="94">
        <v>1</v>
      </c>
      <c r="J35" s="95"/>
      <c r="K35" s="93">
        <v>41764</v>
      </c>
      <c r="L35" s="93">
        <f t="shared" si="4"/>
        <v>42473</v>
      </c>
      <c r="M35" s="65">
        <f t="shared" si="0"/>
        <v>-684</v>
      </c>
      <c r="N35" s="65">
        <f t="shared" si="1"/>
        <v>75</v>
      </c>
      <c r="O35" s="96" t="s">
        <v>1375</v>
      </c>
      <c r="P35" s="96" t="s">
        <v>40</v>
      </c>
      <c r="Q35" s="92"/>
      <c r="R35" s="108" t="s">
        <v>0</v>
      </c>
      <c r="S35" s="103" t="s">
        <v>1094</v>
      </c>
      <c r="T35" s="103">
        <v>1</v>
      </c>
      <c r="U35" s="103"/>
      <c r="V35" s="97"/>
      <c r="W35" s="92" t="s">
        <v>952</v>
      </c>
      <c r="X35" s="111" t="s">
        <v>944</v>
      </c>
      <c r="Y35" s="98">
        <v>150000000</v>
      </c>
      <c r="Z35" s="93"/>
      <c r="AA35" s="94">
        <v>839707000</v>
      </c>
      <c r="AB35" s="104"/>
      <c r="AC35" s="105"/>
    </row>
    <row r="36" spans="2:29" ht="31.5" customHeight="1">
      <c r="B36" s="91">
        <v>30</v>
      </c>
      <c r="C36" s="94" t="s">
        <v>229</v>
      </c>
      <c r="D36" s="93">
        <v>41789</v>
      </c>
      <c r="E36" s="214"/>
      <c r="F36" s="93">
        <v>42020</v>
      </c>
      <c r="G36" s="94">
        <v>1</v>
      </c>
      <c r="H36" s="93">
        <v>41825</v>
      </c>
      <c r="I36" s="94">
        <v>1</v>
      </c>
      <c r="J36" s="95">
        <v>41829</v>
      </c>
      <c r="K36" s="93">
        <v>41758</v>
      </c>
      <c r="L36" s="93">
        <f t="shared" si="4"/>
        <v>42473</v>
      </c>
      <c r="M36" s="65">
        <f t="shared" si="0"/>
        <v>-684</v>
      </c>
      <c r="N36" s="65">
        <f t="shared" si="1"/>
        <v>36</v>
      </c>
      <c r="O36" s="96" t="s">
        <v>1</v>
      </c>
      <c r="P36" s="96" t="s">
        <v>39</v>
      </c>
      <c r="Q36" s="92"/>
      <c r="R36" s="92" t="s">
        <v>905</v>
      </c>
      <c r="S36" s="97" t="s">
        <v>1093</v>
      </c>
      <c r="T36" s="97"/>
      <c r="U36" s="97"/>
      <c r="V36" s="97">
        <v>1</v>
      </c>
      <c r="W36" s="92" t="s">
        <v>942</v>
      </c>
      <c r="X36" s="98">
        <v>100000000</v>
      </c>
      <c r="Y36" s="98">
        <v>150000000</v>
      </c>
      <c r="Z36" s="93">
        <v>41758</v>
      </c>
      <c r="AA36" s="94">
        <v>954667000</v>
      </c>
      <c r="AB36" s="104">
        <f aca="true" t="shared" si="7" ref="AB36:AB48">X36-AA36</f>
        <v>-854667000</v>
      </c>
      <c r="AC36" s="105">
        <f aca="true" t="shared" si="8" ref="AC36:AC48">100-AA36*100/X36</f>
        <v>-854.667</v>
      </c>
    </row>
    <row r="37" spans="2:29" ht="45">
      <c r="B37" s="91">
        <v>31</v>
      </c>
      <c r="C37" s="92" t="s">
        <v>2</v>
      </c>
      <c r="D37" s="93">
        <v>41789</v>
      </c>
      <c r="E37" s="214"/>
      <c r="F37" s="93">
        <v>42059</v>
      </c>
      <c r="G37" s="94">
        <v>1</v>
      </c>
      <c r="H37" s="93">
        <v>41870</v>
      </c>
      <c r="I37" s="94">
        <v>1</v>
      </c>
      <c r="J37" s="95">
        <v>41871</v>
      </c>
      <c r="K37" s="93">
        <v>41758</v>
      </c>
      <c r="L37" s="93">
        <f t="shared" si="4"/>
        <v>42473</v>
      </c>
      <c r="M37" s="65">
        <f t="shared" si="0"/>
        <v>-684</v>
      </c>
      <c r="N37" s="65">
        <f t="shared" si="1"/>
        <v>81</v>
      </c>
      <c r="O37" s="96" t="s">
        <v>3</v>
      </c>
      <c r="P37" s="96" t="s">
        <v>3</v>
      </c>
      <c r="Q37" s="92"/>
      <c r="R37" s="92" t="s">
        <v>905</v>
      </c>
      <c r="S37" s="97" t="s">
        <v>1093</v>
      </c>
      <c r="T37" s="97"/>
      <c r="U37" s="116"/>
      <c r="V37" s="117"/>
      <c r="W37" s="92" t="s">
        <v>46</v>
      </c>
      <c r="X37" s="98">
        <v>1040400000</v>
      </c>
      <c r="Y37" s="98">
        <v>150000000</v>
      </c>
      <c r="Z37" s="92"/>
      <c r="AA37" s="94">
        <v>199952000</v>
      </c>
      <c r="AB37" s="104">
        <f t="shared" si="7"/>
        <v>840448000</v>
      </c>
      <c r="AC37" s="105">
        <f t="shared" si="8"/>
        <v>80.78123798539023</v>
      </c>
    </row>
    <row r="38" spans="2:29" ht="35.25" customHeight="1">
      <c r="B38" s="91">
        <v>32</v>
      </c>
      <c r="C38" s="92" t="s">
        <v>16</v>
      </c>
      <c r="D38" s="93">
        <v>41787</v>
      </c>
      <c r="E38" s="214"/>
      <c r="F38" s="93">
        <v>42194</v>
      </c>
      <c r="G38" s="94">
        <v>1</v>
      </c>
      <c r="H38" s="93">
        <v>41864</v>
      </c>
      <c r="I38" s="94">
        <v>1</v>
      </c>
      <c r="J38" s="95"/>
      <c r="K38" s="93">
        <v>41757</v>
      </c>
      <c r="L38" s="93">
        <f t="shared" si="4"/>
        <v>42473</v>
      </c>
      <c r="M38" s="65">
        <f t="shared" si="0"/>
        <v>-686</v>
      </c>
      <c r="N38" s="65">
        <f t="shared" si="1"/>
        <v>77</v>
      </c>
      <c r="O38" s="96" t="s">
        <v>4</v>
      </c>
      <c r="P38" s="96" t="s">
        <v>36</v>
      </c>
      <c r="Q38" s="96" t="s">
        <v>186</v>
      </c>
      <c r="R38" s="92" t="s">
        <v>905</v>
      </c>
      <c r="S38" s="97" t="s">
        <v>1093</v>
      </c>
      <c r="T38" s="97"/>
      <c r="U38" s="97"/>
      <c r="V38" s="97">
        <v>1</v>
      </c>
      <c r="W38" s="92" t="s">
        <v>941</v>
      </c>
      <c r="X38" s="98">
        <v>366325060.27</v>
      </c>
      <c r="Y38" s="98">
        <v>366325060.27</v>
      </c>
      <c r="Z38" s="92"/>
      <c r="AA38" s="94">
        <v>407374000</v>
      </c>
      <c r="AB38" s="104">
        <f t="shared" si="7"/>
        <v>-41048939.73000002</v>
      </c>
      <c r="AC38" s="105">
        <f t="shared" si="8"/>
        <v>-11.205605125607534</v>
      </c>
    </row>
    <row r="39" spans="2:29" ht="30">
      <c r="B39" s="91">
        <v>33</v>
      </c>
      <c r="C39" s="92" t="s">
        <v>6</v>
      </c>
      <c r="D39" s="93">
        <v>41796</v>
      </c>
      <c r="E39" s="214"/>
      <c r="F39" s="93">
        <v>42052</v>
      </c>
      <c r="G39" s="94">
        <v>1</v>
      </c>
      <c r="H39" s="93">
        <v>41870</v>
      </c>
      <c r="I39" s="94">
        <v>1</v>
      </c>
      <c r="J39" s="95">
        <v>41884</v>
      </c>
      <c r="K39" s="93">
        <v>41759</v>
      </c>
      <c r="L39" s="93">
        <f t="shared" si="4"/>
        <v>42473</v>
      </c>
      <c r="M39" s="65">
        <f t="shared" si="0"/>
        <v>-677</v>
      </c>
      <c r="N39" s="65">
        <f t="shared" si="1"/>
        <v>74</v>
      </c>
      <c r="O39" s="96" t="s">
        <v>5</v>
      </c>
      <c r="P39" s="96" t="s">
        <v>54</v>
      </c>
      <c r="Q39" s="92"/>
      <c r="R39" s="92" t="s">
        <v>905</v>
      </c>
      <c r="S39" s="103" t="s">
        <v>1094</v>
      </c>
      <c r="T39" s="103">
        <v>1</v>
      </c>
      <c r="U39" s="103"/>
      <c r="V39" s="97"/>
      <c r="W39" s="92" t="s">
        <v>1114</v>
      </c>
      <c r="X39" s="98">
        <v>520715651</v>
      </c>
      <c r="Y39" s="98">
        <v>312429390.6</v>
      </c>
      <c r="Z39" s="93">
        <v>41759</v>
      </c>
      <c r="AA39" s="94">
        <v>496036000</v>
      </c>
      <c r="AB39" s="94">
        <f t="shared" si="7"/>
        <v>24679651</v>
      </c>
      <c r="AC39" s="97">
        <f t="shared" si="8"/>
        <v>4.739563896841659</v>
      </c>
    </row>
    <row r="40" spans="2:29" ht="30">
      <c r="B40" s="91">
        <v>34</v>
      </c>
      <c r="C40" s="92" t="s">
        <v>17</v>
      </c>
      <c r="D40" s="93">
        <v>41793</v>
      </c>
      <c r="E40" s="214"/>
      <c r="F40" s="93">
        <v>42339</v>
      </c>
      <c r="G40" s="94">
        <v>1</v>
      </c>
      <c r="H40" s="93">
        <v>41936</v>
      </c>
      <c r="I40" s="94">
        <v>1</v>
      </c>
      <c r="J40" s="95"/>
      <c r="K40" s="93">
        <v>41759</v>
      </c>
      <c r="L40" s="93">
        <f t="shared" si="4"/>
        <v>42473</v>
      </c>
      <c r="M40" s="65">
        <f t="shared" si="0"/>
        <v>-680</v>
      </c>
      <c r="N40" s="65">
        <f>L40-K40-30</f>
        <v>684</v>
      </c>
      <c r="O40" s="96" t="s">
        <v>18</v>
      </c>
      <c r="P40" s="96" t="s">
        <v>205</v>
      </c>
      <c r="Q40" s="96" t="s">
        <v>210</v>
      </c>
      <c r="R40" s="92" t="s">
        <v>905</v>
      </c>
      <c r="S40" s="103" t="s">
        <v>206</v>
      </c>
      <c r="T40" s="103"/>
      <c r="U40" s="103">
        <v>1</v>
      </c>
      <c r="V40" s="97"/>
      <c r="W40" s="92" t="s">
        <v>1077</v>
      </c>
      <c r="X40" s="98">
        <v>191100000</v>
      </c>
      <c r="Y40" s="98">
        <v>150000000</v>
      </c>
      <c r="Z40" s="93"/>
      <c r="AA40" s="94">
        <v>106973000</v>
      </c>
      <c r="AB40" s="94">
        <f t="shared" si="7"/>
        <v>84127000</v>
      </c>
      <c r="AC40" s="97">
        <f t="shared" si="8"/>
        <v>44.022501308215595</v>
      </c>
    </row>
    <row r="41" spans="2:29" ht="30">
      <c r="B41" s="190">
        <v>35</v>
      </c>
      <c r="C41" s="191" t="s">
        <v>14</v>
      </c>
      <c r="D41" s="192">
        <v>41806</v>
      </c>
      <c r="E41" s="216">
        <v>1</v>
      </c>
      <c r="F41" s="192"/>
      <c r="G41" s="193"/>
      <c r="H41" s="192">
        <v>41857</v>
      </c>
      <c r="I41" s="193">
        <v>1</v>
      </c>
      <c r="J41" s="194">
        <v>41864</v>
      </c>
      <c r="K41" s="192">
        <v>41771</v>
      </c>
      <c r="L41" s="192">
        <f aca="true" t="shared" si="9" ref="L41:L58">L39</f>
        <v>42473</v>
      </c>
      <c r="M41" s="195">
        <f t="shared" si="0"/>
        <v>-667</v>
      </c>
      <c r="N41" s="195">
        <f aca="true" t="shared" si="10" ref="N41:N46">H41-D41</f>
        <v>51</v>
      </c>
      <c r="O41" s="196" t="s">
        <v>15</v>
      </c>
      <c r="P41" s="196" t="s">
        <v>45</v>
      </c>
      <c r="Q41" s="191"/>
      <c r="R41" s="191" t="s">
        <v>905</v>
      </c>
      <c r="S41" s="197" t="s">
        <v>1094</v>
      </c>
      <c r="T41" s="197">
        <v>1</v>
      </c>
      <c r="U41" s="197"/>
      <c r="V41" s="197"/>
      <c r="W41" s="191" t="s">
        <v>1109</v>
      </c>
      <c r="X41" s="198">
        <v>469425656</v>
      </c>
      <c r="Y41" s="198">
        <v>200000000</v>
      </c>
      <c r="Z41" s="192">
        <v>41759</v>
      </c>
      <c r="AA41" s="193">
        <v>392021000</v>
      </c>
      <c r="AB41" s="193">
        <f t="shared" si="7"/>
        <v>77404656</v>
      </c>
      <c r="AC41" s="197">
        <f t="shared" si="8"/>
        <v>16.489225718843116</v>
      </c>
    </row>
    <row r="42" spans="2:29" ht="30">
      <c r="B42" s="91">
        <v>36</v>
      </c>
      <c r="C42" s="92" t="s">
        <v>24</v>
      </c>
      <c r="D42" s="93">
        <v>41810</v>
      </c>
      <c r="E42" s="214"/>
      <c r="F42" s="93"/>
      <c r="G42" s="94"/>
      <c r="H42" s="93">
        <v>41912</v>
      </c>
      <c r="I42" s="94">
        <v>1</v>
      </c>
      <c r="J42" s="95"/>
      <c r="K42" s="93">
        <v>41774</v>
      </c>
      <c r="L42" s="93">
        <f t="shared" si="9"/>
        <v>42473</v>
      </c>
      <c r="M42" s="65">
        <f t="shared" si="0"/>
        <v>-663</v>
      </c>
      <c r="N42" s="65">
        <f t="shared" si="10"/>
        <v>102</v>
      </c>
      <c r="O42" s="96" t="s">
        <v>25</v>
      </c>
      <c r="P42" s="96" t="s">
        <v>190</v>
      </c>
      <c r="Q42" s="96" t="s">
        <v>209</v>
      </c>
      <c r="R42" s="92" t="s">
        <v>905</v>
      </c>
      <c r="S42" s="103" t="s">
        <v>1094</v>
      </c>
      <c r="T42" s="103">
        <v>1</v>
      </c>
      <c r="U42" s="103"/>
      <c r="V42" s="97"/>
      <c r="W42" s="92" t="s">
        <v>941</v>
      </c>
      <c r="X42" s="98">
        <v>1111760000</v>
      </c>
      <c r="Y42" s="98">
        <v>250000000</v>
      </c>
      <c r="Z42" s="93"/>
      <c r="AA42" s="94">
        <v>1116879000</v>
      </c>
      <c r="AB42" s="94">
        <f t="shared" si="7"/>
        <v>-5119000</v>
      </c>
      <c r="AC42" s="97">
        <f t="shared" si="8"/>
        <v>-0.46044110239620295</v>
      </c>
    </row>
    <row r="43" spans="2:29" ht="38.25">
      <c r="B43" s="91">
        <v>37</v>
      </c>
      <c r="C43" s="92" t="s">
        <v>28</v>
      </c>
      <c r="D43" s="93">
        <v>41821</v>
      </c>
      <c r="E43" s="214"/>
      <c r="F43" s="93">
        <v>42183</v>
      </c>
      <c r="G43" s="94">
        <v>1</v>
      </c>
      <c r="H43" s="93">
        <v>41870</v>
      </c>
      <c r="I43" s="94">
        <v>1</v>
      </c>
      <c r="J43" s="95">
        <v>41877</v>
      </c>
      <c r="K43" s="93">
        <v>41786</v>
      </c>
      <c r="L43" s="93">
        <f t="shared" si="9"/>
        <v>42473</v>
      </c>
      <c r="M43" s="65">
        <f t="shared" si="0"/>
        <v>-652</v>
      </c>
      <c r="N43" s="65">
        <f t="shared" si="10"/>
        <v>49</v>
      </c>
      <c r="O43" s="96" t="s">
        <v>29</v>
      </c>
      <c r="P43" s="96" t="s">
        <v>178</v>
      </c>
      <c r="Q43" s="96" t="s">
        <v>201</v>
      </c>
      <c r="R43" s="92" t="s">
        <v>905</v>
      </c>
      <c r="S43" s="103" t="s">
        <v>1094</v>
      </c>
      <c r="T43" s="103">
        <v>1</v>
      </c>
      <c r="U43" s="103"/>
      <c r="V43" s="97"/>
      <c r="W43" s="92" t="s">
        <v>952</v>
      </c>
      <c r="X43" s="98">
        <v>150000000</v>
      </c>
      <c r="Y43" s="98">
        <v>150000000</v>
      </c>
      <c r="Z43" s="93"/>
      <c r="AA43" s="94">
        <v>126886850</v>
      </c>
      <c r="AB43" s="94">
        <f t="shared" si="7"/>
        <v>23113150</v>
      </c>
      <c r="AC43" s="97">
        <f t="shared" si="8"/>
        <v>15.408766666666665</v>
      </c>
    </row>
    <row r="44" spans="2:29" ht="63.75">
      <c r="B44" s="199">
        <v>38</v>
      </c>
      <c r="C44" s="200" t="s">
        <v>33</v>
      </c>
      <c r="D44" s="201">
        <v>41823</v>
      </c>
      <c r="E44" s="217">
        <v>1</v>
      </c>
      <c r="F44" s="201"/>
      <c r="G44" s="202"/>
      <c r="H44" s="201">
        <v>41870</v>
      </c>
      <c r="I44" s="199">
        <v>1</v>
      </c>
      <c r="J44" s="210">
        <v>41880</v>
      </c>
      <c r="K44" s="201">
        <v>41788</v>
      </c>
      <c r="L44" s="201">
        <f t="shared" si="9"/>
        <v>42473</v>
      </c>
      <c r="M44" s="204">
        <f t="shared" si="0"/>
        <v>-650</v>
      </c>
      <c r="N44" s="204">
        <f>H44-D44</f>
        <v>47</v>
      </c>
      <c r="O44" s="205" t="s">
        <v>32</v>
      </c>
      <c r="P44" s="205" t="s">
        <v>182</v>
      </c>
      <c r="Q44" s="205" t="s">
        <v>202</v>
      </c>
      <c r="R44" s="200" t="s">
        <v>905</v>
      </c>
      <c r="S44" s="206" t="s">
        <v>1094</v>
      </c>
      <c r="T44" s="206">
        <v>1</v>
      </c>
      <c r="U44" s="206"/>
      <c r="V44" s="206"/>
      <c r="W44" s="200" t="s">
        <v>1109</v>
      </c>
      <c r="X44" s="207">
        <v>80120000</v>
      </c>
      <c r="Y44" s="207">
        <v>120000000</v>
      </c>
      <c r="Z44" s="201">
        <v>41789</v>
      </c>
      <c r="AA44" s="202">
        <v>212656000</v>
      </c>
      <c r="AB44" s="202">
        <f t="shared" si="7"/>
        <v>-132536000</v>
      </c>
      <c r="AC44" s="206">
        <f t="shared" si="8"/>
        <v>-165.4218671992012</v>
      </c>
    </row>
    <row r="45" spans="2:29" ht="45">
      <c r="B45" s="91">
        <v>39</v>
      </c>
      <c r="C45" s="92" t="s">
        <v>41</v>
      </c>
      <c r="D45" s="93">
        <v>41827</v>
      </c>
      <c r="E45" s="214"/>
      <c r="F45" s="93">
        <v>42411</v>
      </c>
      <c r="G45" s="94">
        <v>1</v>
      </c>
      <c r="H45" s="93">
        <v>41870</v>
      </c>
      <c r="I45" s="94">
        <v>1</v>
      </c>
      <c r="J45" s="95">
        <v>41901</v>
      </c>
      <c r="K45" s="93">
        <v>41795</v>
      </c>
      <c r="L45" s="93">
        <f t="shared" si="9"/>
        <v>42473</v>
      </c>
      <c r="M45" s="65">
        <f t="shared" si="0"/>
        <v>-646</v>
      </c>
      <c r="N45" s="65">
        <f t="shared" si="10"/>
        <v>43</v>
      </c>
      <c r="O45" s="96" t="s">
        <v>42</v>
      </c>
      <c r="P45" s="96" t="s">
        <v>185</v>
      </c>
      <c r="Q45" s="92"/>
      <c r="R45" s="92" t="s">
        <v>905</v>
      </c>
      <c r="S45" s="103" t="s">
        <v>1094</v>
      </c>
      <c r="T45" s="103">
        <v>1</v>
      </c>
      <c r="U45" s="103"/>
      <c r="V45" s="97"/>
      <c r="W45" s="92" t="s">
        <v>1089</v>
      </c>
      <c r="X45" s="98">
        <v>347576509.76</v>
      </c>
      <c r="Y45" s="98">
        <v>120000000</v>
      </c>
      <c r="Z45" s="93">
        <v>41795</v>
      </c>
      <c r="AA45" s="94">
        <v>233502000</v>
      </c>
      <c r="AB45" s="94">
        <f t="shared" si="7"/>
        <v>114074509.75999999</v>
      </c>
      <c r="AC45" s="97">
        <f t="shared" si="8"/>
        <v>32.819971015523436</v>
      </c>
    </row>
    <row r="46" spans="2:29" ht="45">
      <c r="B46" s="91">
        <v>40</v>
      </c>
      <c r="C46" s="92" t="s">
        <v>44</v>
      </c>
      <c r="D46" s="93">
        <v>41827</v>
      </c>
      <c r="E46" s="214"/>
      <c r="F46" s="93">
        <v>42059</v>
      </c>
      <c r="G46" s="94">
        <v>1</v>
      </c>
      <c r="H46" s="93">
        <v>41870</v>
      </c>
      <c r="I46" s="94">
        <v>1</v>
      </c>
      <c r="J46" s="95">
        <v>41878</v>
      </c>
      <c r="K46" s="93">
        <v>41796</v>
      </c>
      <c r="L46" s="93">
        <f t="shared" si="9"/>
        <v>42473</v>
      </c>
      <c r="M46" s="65">
        <f t="shared" si="0"/>
        <v>-646</v>
      </c>
      <c r="N46" s="65">
        <f t="shared" si="10"/>
        <v>43</v>
      </c>
      <c r="O46" s="96" t="s">
        <v>43</v>
      </c>
      <c r="P46" s="96" t="s">
        <v>183</v>
      </c>
      <c r="Q46" s="96" t="s">
        <v>198</v>
      </c>
      <c r="R46" s="92" t="s">
        <v>905</v>
      </c>
      <c r="S46" s="97" t="s">
        <v>1093</v>
      </c>
      <c r="T46" s="97"/>
      <c r="U46" s="97"/>
      <c r="V46" s="97">
        <v>1</v>
      </c>
      <c r="W46" s="92" t="s">
        <v>184</v>
      </c>
      <c r="X46" s="98">
        <v>278600000</v>
      </c>
      <c r="Y46" s="98">
        <v>278600000</v>
      </c>
      <c r="Z46" s="93"/>
      <c r="AA46" s="94">
        <v>237541000</v>
      </c>
      <c r="AB46" s="94">
        <f t="shared" si="7"/>
        <v>41059000</v>
      </c>
      <c r="AC46" s="97">
        <f t="shared" si="8"/>
        <v>14.73761665470208</v>
      </c>
    </row>
    <row r="47" spans="2:29" ht="30">
      <c r="B47" s="91">
        <v>41</v>
      </c>
      <c r="C47" s="92" t="s">
        <v>52</v>
      </c>
      <c r="D47" s="93">
        <v>41843</v>
      </c>
      <c r="E47" s="214"/>
      <c r="F47" s="93"/>
      <c r="G47" s="94"/>
      <c r="H47" s="93">
        <v>42059</v>
      </c>
      <c r="I47" s="94">
        <v>1</v>
      </c>
      <c r="J47" s="95"/>
      <c r="K47" s="93">
        <v>41810</v>
      </c>
      <c r="L47" s="93">
        <f t="shared" si="9"/>
        <v>42473</v>
      </c>
      <c r="M47" s="65">
        <f t="shared" si="0"/>
        <v>-630</v>
      </c>
      <c r="N47" s="65">
        <f>L47-K47-30</f>
        <v>633</v>
      </c>
      <c r="O47" s="96" t="s">
        <v>48</v>
      </c>
      <c r="P47" s="96" t="s">
        <v>189</v>
      </c>
      <c r="Q47" s="92"/>
      <c r="R47" s="92" t="s">
        <v>905</v>
      </c>
      <c r="S47" s="103" t="s">
        <v>1094</v>
      </c>
      <c r="T47" s="103">
        <v>1</v>
      </c>
      <c r="U47" s="103"/>
      <c r="V47" s="97"/>
      <c r="W47" s="92" t="s">
        <v>188</v>
      </c>
      <c r="X47" s="98">
        <v>85000000</v>
      </c>
      <c r="Y47" s="98">
        <v>135000000</v>
      </c>
      <c r="Z47" s="93">
        <v>41810</v>
      </c>
      <c r="AA47" s="94">
        <v>103631000</v>
      </c>
      <c r="AB47" s="94">
        <f t="shared" si="7"/>
        <v>-18631000</v>
      </c>
      <c r="AC47" s="97">
        <f t="shared" si="8"/>
        <v>-21.918823529411767</v>
      </c>
    </row>
    <row r="48" spans="2:29" ht="30">
      <c r="B48" s="199">
        <v>42</v>
      </c>
      <c r="C48" s="200" t="s">
        <v>51</v>
      </c>
      <c r="D48" s="201">
        <v>41840</v>
      </c>
      <c r="E48" s="217">
        <v>1</v>
      </c>
      <c r="F48" s="201"/>
      <c r="G48" s="202"/>
      <c r="H48" s="201">
        <v>41870</v>
      </c>
      <c r="I48" s="202">
        <v>1</v>
      </c>
      <c r="J48" s="203">
        <v>41884</v>
      </c>
      <c r="K48" s="201">
        <v>41809</v>
      </c>
      <c r="L48" s="201">
        <f t="shared" si="9"/>
        <v>42473</v>
      </c>
      <c r="M48" s="204">
        <f t="shared" si="0"/>
        <v>-633</v>
      </c>
      <c r="N48" s="204">
        <f aca="true" t="shared" si="11" ref="N48:N54">H48-D48</f>
        <v>30</v>
      </c>
      <c r="O48" s="205" t="s">
        <v>49</v>
      </c>
      <c r="P48" s="205" t="s">
        <v>187</v>
      </c>
      <c r="Q48" s="200"/>
      <c r="R48" s="200" t="s">
        <v>905</v>
      </c>
      <c r="S48" s="206" t="s">
        <v>1094</v>
      </c>
      <c r="T48" s="206">
        <v>1</v>
      </c>
      <c r="U48" s="206"/>
      <c r="V48" s="206"/>
      <c r="W48" s="200" t="s">
        <v>1109</v>
      </c>
      <c r="X48" s="207">
        <v>332720000</v>
      </c>
      <c r="Y48" s="207">
        <v>300000000</v>
      </c>
      <c r="Z48" s="201">
        <v>41809</v>
      </c>
      <c r="AA48" s="202">
        <v>142430000</v>
      </c>
      <c r="AB48" s="202">
        <f t="shared" si="7"/>
        <v>190290000</v>
      </c>
      <c r="AC48" s="206">
        <f t="shared" si="8"/>
        <v>57.19223371002645</v>
      </c>
    </row>
    <row r="49" spans="2:29" ht="45">
      <c r="B49" s="91">
        <v>43</v>
      </c>
      <c r="C49" s="108" t="s">
        <v>50</v>
      </c>
      <c r="D49" s="93">
        <v>41851</v>
      </c>
      <c r="E49" s="214"/>
      <c r="F49" s="93">
        <v>42173</v>
      </c>
      <c r="G49" s="94">
        <v>1</v>
      </c>
      <c r="H49" s="93">
        <v>41920</v>
      </c>
      <c r="I49" s="94">
        <v>1</v>
      </c>
      <c r="J49" s="95">
        <v>41933</v>
      </c>
      <c r="K49" s="93">
        <v>41820</v>
      </c>
      <c r="L49" s="93">
        <f t="shared" si="9"/>
        <v>42473</v>
      </c>
      <c r="M49" s="65">
        <f t="shared" si="0"/>
        <v>-622</v>
      </c>
      <c r="N49" s="65">
        <f t="shared" si="11"/>
        <v>69</v>
      </c>
      <c r="O49" s="96" t="s">
        <v>53</v>
      </c>
      <c r="P49" s="96" t="s">
        <v>191</v>
      </c>
      <c r="Q49" s="92"/>
      <c r="R49" s="108" t="s">
        <v>55</v>
      </c>
      <c r="S49" s="97" t="s">
        <v>1093</v>
      </c>
      <c r="T49" s="97"/>
      <c r="U49" s="97"/>
      <c r="V49" s="97">
        <v>1</v>
      </c>
      <c r="W49" s="92" t="s">
        <v>192</v>
      </c>
      <c r="X49" s="98"/>
      <c r="Y49" s="98">
        <v>150000000</v>
      </c>
      <c r="Z49" s="93"/>
      <c r="AA49" s="94">
        <v>671112000</v>
      </c>
      <c r="AB49" s="94"/>
      <c r="AC49" s="97"/>
    </row>
    <row r="50" spans="2:29" ht="51">
      <c r="B50" s="91">
        <v>44</v>
      </c>
      <c r="C50" s="92" t="s">
        <v>179</v>
      </c>
      <c r="D50" s="93">
        <v>41855</v>
      </c>
      <c r="E50" s="214"/>
      <c r="F50" s="93"/>
      <c r="G50" s="94"/>
      <c r="H50" s="93">
        <v>42040</v>
      </c>
      <c r="I50" s="94">
        <v>1</v>
      </c>
      <c r="J50" s="95"/>
      <c r="K50" s="93">
        <v>41822</v>
      </c>
      <c r="L50" s="93">
        <f t="shared" si="9"/>
        <v>42473</v>
      </c>
      <c r="M50" s="65">
        <f aca="true" t="shared" si="12" ref="M50:M55">D50-L50</f>
        <v>-618</v>
      </c>
      <c r="N50" s="65">
        <f t="shared" si="11"/>
        <v>185</v>
      </c>
      <c r="O50" s="96" t="s">
        <v>180</v>
      </c>
      <c r="P50" s="96" t="s">
        <v>245</v>
      </c>
      <c r="Q50" s="96" t="s">
        <v>258</v>
      </c>
      <c r="R50" s="92" t="s">
        <v>905</v>
      </c>
      <c r="S50" s="97" t="s">
        <v>206</v>
      </c>
      <c r="T50" s="97"/>
      <c r="U50" s="97">
        <v>1</v>
      </c>
      <c r="V50" s="97"/>
      <c r="W50" s="92" t="s">
        <v>1109</v>
      </c>
      <c r="X50" s="98">
        <v>126581000</v>
      </c>
      <c r="Y50" s="98">
        <v>270000000</v>
      </c>
      <c r="Z50" s="93">
        <v>41822</v>
      </c>
      <c r="AA50" s="94">
        <v>126581000</v>
      </c>
      <c r="AB50" s="94">
        <f aca="true" t="shared" si="13" ref="AB50:AB55">X50-AA50</f>
        <v>0</v>
      </c>
      <c r="AC50" s="97">
        <f aca="true" t="shared" si="14" ref="AC50:AC55">100-AA50*100/X50</f>
        <v>0</v>
      </c>
    </row>
    <row r="51" spans="2:29" ht="30">
      <c r="B51" s="91">
        <v>45</v>
      </c>
      <c r="C51" s="92" t="s">
        <v>193</v>
      </c>
      <c r="D51" s="93">
        <v>41884</v>
      </c>
      <c r="E51" s="214"/>
      <c r="F51" s="93">
        <v>42277</v>
      </c>
      <c r="G51" s="94">
        <v>1</v>
      </c>
      <c r="H51" s="93">
        <v>41970</v>
      </c>
      <c r="I51" s="94">
        <v>1</v>
      </c>
      <c r="J51" s="95">
        <v>41982</v>
      </c>
      <c r="K51" s="93">
        <v>41852</v>
      </c>
      <c r="L51" s="93">
        <f t="shared" si="9"/>
        <v>42473</v>
      </c>
      <c r="M51" s="65">
        <f t="shared" si="12"/>
        <v>-589</v>
      </c>
      <c r="N51" s="65">
        <f t="shared" si="11"/>
        <v>86</v>
      </c>
      <c r="O51" s="96" t="s">
        <v>195</v>
      </c>
      <c r="P51" s="96" t="s">
        <v>217</v>
      </c>
      <c r="Q51" s="96" t="s">
        <v>234</v>
      </c>
      <c r="R51" s="92" t="s">
        <v>905</v>
      </c>
      <c r="S51" s="97" t="s">
        <v>206</v>
      </c>
      <c r="T51" s="97"/>
      <c r="U51" s="97">
        <v>1</v>
      </c>
      <c r="V51" s="97"/>
      <c r="W51" s="92" t="s">
        <v>1109</v>
      </c>
      <c r="X51" s="98">
        <v>192300000</v>
      </c>
      <c r="Y51" s="98">
        <v>150000000</v>
      </c>
      <c r="Z51" s="93">
        <v>41852</v>
      </c>
      <c r="AA51" s="94">
        <v>104460000</v>
      </c>
      <c r="AB51" s="94">
        <f t="shared" si="13"/>
        <v>87840000</v>
      </c>
      <c r="AC51" s="97">
        <f t="shared" si="14"/>
        <v>45.678627145085805</v>
      </c>
    </row>
    <row r="52" spans="2:29" ht="30">
      <c r="B52" s="229">
        <v>46</v>
      </c>
      <c r="C52" s="230" t="s">
        <v>196</v>
      </c>
      <c r="D52" s="231">
        <v>41885</v>
      </c>
      <c r="E52" s="232">
        <v>1</v>
      </c>
      <c r="F52" s="231"/>
      <c r="G52" s="233"/>
      <c r="H52" s="231">
        <v>42054</v>
      </c>
      <c r="I52" s="233">
        <v>1</v>
      </c>
      <c r="J52" s="234">
        <v>42080</v>
      </c>
      <c r="K52" s="231">
        <v>41852</v>
      </c>
      <c r="L52" s="231">
        <f t="shared" si="9"/>
        <v>42473</v>
      </c>
      <c r="M52" s="235">
        <f t="shared" si="12"/>
        <v>-588</v>
      </c>
      <c r="N52" s="235">
        <f t="shared" si="11"/>
        <v>169</v>
      </c>
      <c r="O52" s="236" t="s">
        <v>197</v>
      </c>
      <c r="P52" s="236" t="s">
        <v>211</v>
      </c>
      <c r="Q52" s="230"/>
      <c r="R52" s="230" t="s">
        <v>905</v>
      </c>
      <c r="S52" s="237" t="s">
        <v>206</v>
      </c>
      <c r="T52" s="237"/>
      <c r="U52" s="237">
        <v>1</v>
      </c>
      <c r="V52" s="237"/>
      <c r="W52" s="230" t="s">
        <v>212</v>
      </c>
      <c r="X52" s="238">
        <v>202750000</v>
      </c>
      <c r="Y52" s="238">
        <v>150000000</v>
      </c>
      <c r="Z52" s="231"/>
      <c r="AA52" s="233">
        <v>203646000</v>
      </c>
      <c r="AB52" s="233">
        <f t="shared" si="13"/>
        <v>-896000</v>
      </c>
      <c r="AC52" s="237">
        <f t="shared" si="14"/>
        <v>-0.44192355117139925</v>
      </c>
    </row>
    <row r="53" spans="2:29" ht="30">
      <c r="B53" s="91">
        <v>47</v>
      </c>
      <c r="C53" s="92" t="s">
        <v>199</v>
      </c>
      <c r="D53" s="93">
        <v>41856</v>
      </c>
      <c r="E53" s="214"/>
      <c r="F53" s="93">
        <v>42040</v>
      </c>
      <c r="G53" s="94">
        <v>1</v>
      </c>
      <c r="H53" s="93">
        <v>41884</v>
      </c>
      <c r="I53" s="94">
        <v>1</v>
      </c>
      <c r="J53" s="95"/>
      <c r="K53" s="93">
        <v>41824</v>
      </c>
      <c r="L53" s="93">
        <f t="shared" si="9"/>
        <v>42473</v>
      </c>
      <c r="M53" s="65">
        <f t="shared" si="12"/>
        <v>-617</v>
      </c>
      <c r="N53" s="65">
        <f t="shared" si="11"/>
        <v>28</v>
      </c>
      <c r="O53" s="96" t="s">
        <v>200</v>
      </c>
      <c r="P53" s="96" t="s">
        <v>200</v>
      </c>
      <c r="Q53" s="92"/>
      <c r="R53" s="92" t="s">
        <v>905</v>
      </c>
      <c r="S53" s="97" t="s">
        <v>1093</v>
      </c>
      <c r="T53" s="97"/>
      <c r="U53" s="97"/>
      <c r="V53" s="97">
        <v>1</v>
      </c>
      <c r="W53" s="92" t="s">
        <v>1084</v>
      </c>
      <c r="X53" s="98">
        <v>697469360.05</v>
      </c>
      <c r="Y53" s="98">
        <v>150000000</v>
      </c>
      <c r="Z53" s="93">
        <v>41824</v>
      </c>
      <c r="AA53" s="94">
        <v>407271000</v>
      </c>
      <c r="AB53" s="94">
        <f t="shared" si="13"/>
        <v>290198360.04999995</v>
      </c>
      <c r="AC53" s="97">
        <f t="shared" si="14"/>
        <v>41.607327385563764</v>
      </c>
    </row>
    <row r="54" spans="2:29" ht="30">
      <c r="B54" s="91">
        <v>48</v>
      </c>
      <c r="C54" s="92" t="s">
        <v>207</v>
      </c>
      <c r="D54" s="93">
        <v>41912</v>
      </c>
      <c r="E54" s="214"/>
      <c r="F54" s="93">
        <v>42417</v>
      </c>
      <c r="G54" s="94">
        <v>1</v>
      </c>
      <c r="H54" s="93">
        <v>42025</v>
      </c>
      <c r="I54" s="94">
        <v>1</v>
      </c>
      <c r="J54" s="95"/>
      <c r="K54" s="93">
        <v>41872</v>
      </c>
      <c r="L54" s="93">
        <f t="shared" si="9"/>
        <v>42473</v>
      </c>
      <c r="M54" s="65">
        <f t="shared" si="12"/>
        <v>-561</v>
      </c>
      <c r="N54" s="65">
        <f t="shared" si="11"/>
        <v>113</v>
      </c>
      <c r="O54" s="96" t="s">
        <v>208</v>
      </c>
      <c r="P54" s="96" t="s">
        <v>230</v>
      </c>
      <c r="Q54" s="92"/>
      <c r="R54" s="92" t="s">
        <v>905</v>
      </c>
      <c r="S54" s="97" t="s">
        <v>206</v>
      </c>
      <c r="T54" s="97"/>
      <c r="U54" s="97">
        <v>1</v>
      </c>
      <c r="V54" s="97"/>
      <c r="W54" s="92" t="s">
        <v>231</v>
      </c>
      <c r="X54" s="98">
        <v>141784039</v>
      </c>
      <c r="Y54" s="98">
        <v>141588000</v>
      </c>
      <c r="Z54" s="93">
        <v>41872</v>
      </c>
      <c r="AA54" s="98">
        <v>178110000</v>
      </c>
      <c r="AB54" s="94">
        <f t="shared" si="13"/>
        <v>-36325961</v>
      </c>
      <c r="AC54" s="97">
        <f t="shared" si="14"/>
        <v>-25.620627862068446</v>
      </c>
    </row>
    <row r="55" spans="2:29" ht="30">
      <c r="B55" s="91">
        <v>49</v>
      </c>
      <c r="C55" s="92" t="s">
        <v>214</v>
      </c>
      <c r="D55" s="93">
        <v>41925</v>
      </c>
      <c r="E55" s="214"/>
      <c r="F55" s="93"/>
      <c r="G55" s="94"/>
      <c r="H55" s="93">
        <v>41925</v>
      </c>
      <c r="I55" s="94">
        <v>1</v>
      </c>
      <c r="J55" s="95"/>
      <c r="K55" s="93">
        <v>41891</v>
      </c>
      <c r="L55" s="93">
        <f t="shared" si="9"/>
        <v>42473</v>
      </c>
      <c r="M55" s="65">
        <f t="shared" si="12"/>
        <v>-548</v>
      </c>
      <c r="N55" s="65">
        <f>L55-K55-30</f>
        <v>552</v>
      </c>
      <c r="O55" s="96" t="s">
        <v>213</v>
      </c>
      <c r="P55" s="96" t="s">
        <v>233</v>
      </c>
      <c r="Q55" s="92"/>
      <c r="R55" s="92" t="s">
        <v>905</v>
      </c>
      <c r="S55" s="97" t="s">
        <v>206</v>
      </c>
      <c r="T55" s="97"/>
      <c r="U55" s="97">
        <v>1</v>
      </c>
      <c r="V55" s="97"/>
      <c r="W55" s="92" t="s">
        <v>941</v>
      </c>
      <c r="X55" s="98">
        <v>120000000</v>
      </c>
      <c r="Y55" s="98">
        <v>120000000</v>
      </c>
      <c r="Z55" s="92"/>
      <c r="AA55" s="92">
        <v>111630560</v>
      </c>
      <c r="AB55" s="94">
        <f t="shared" si="13"/>
        <v>8369440</v>
      </c>
      <c r="AC55" s="97">
        <f t="shared" si="14"/>
        <v>6.974533333333326</v>
      </c>
    </row>
    <row r="56" spans="2:29" ht="63.75">
      <c r="B56" s="91">
        <v>50</v>
      </c>
      <c r="C56" s="92" t="s">
        <v>215</v>
      </c>
      <c r="D56" s="93">
        <v>41925</v>
      </c>
      <c r="E56" s="214"/>
      <c r="F56" s="93">
        <v>42277</v>
      </c>
      <c r="G56" s="94">
        <v>1</v>
      </c>
      <c r="H56" s="93">
        <v>41999</v>
      </c>
      <c r="I56" s="94">
        <v>1</v>
      </c>
      <c r="J56" s="95"/>
      <c r="K56" s="93">
        <v>41893</v>
      </c>
      <c r="L56" s="93">
        <f t="shared" si="9"/>
        <v>42473</v>
      </c>
      <c r="M56" s="65">
        <f aca="true" t="shared" si="15" ref="M56:M62">D56-L56</f>
        <v>-548</v>
      </c>
      <c r="N56" s="65">
        <f>L56-K56-30</f>
        <v>550</v>
      </c>
      <c r="O56" s="96" t="s">
        <v>216</v>
      </c>
      <c r="P56" s="96" t="s">
        <v>232</v>
      </c>
      <c r="Q56" s="92"/>
      <c r="R56" s="92" t="s">
        <v>905</v>
      </c>
      <c r="S56" s="97" t="s">
        <v>206</v>
      </c>
      <c r="T56" s="97"/>
      <c r="U56" s="97">
        <v>1</v>
      </c>
      <c r="V56" s="97"/>
      <c r="W56" s="92" t="s">
        <v>188</v>
      </c>
      <c r="X56" s="98">
        <v>361595004</v>
      </c>
      <c r="Y56" s="98">
        <v>120000000</v>
      </c>
      <c r="Z56" s="93">
        <v>41893</v>
      </c>
      <c r="AA56" s="94">
        <v>464930000</v>
      </c>
      <c r="AB56" s="94">
        <f aca="true" t="shared" si="16" ref="AB56:AB62">X56-AA56</f>
        <v>-103334996</v>
      </c>
      <c r="AC56" s="97">
        <f aca="true" t="shared" si="17" ref="AC56:AC62">100-AA56*100/X56</f>
        <v>-28.577550811515096</v>
      </c>
    </row>
    <row r="57" spans="2:29" ht="30">
      <c r="B57" s="91">
        <v>51</v>
      </c>
      <c r="C57" s="92" t="s">
        <v>218</v>
      </c>
      <c r="D57" s="93">
        <v>41939</v>
      </c>
      <c r="E57" s="214"/>
      <c r="F57" s="93"/>
      <c r="G57" s="94"/>
      <c r="H57" s="93">
        <v>42040</v>
      </c>
      <c r="I57" s="94">
        <v>1</v>
      </c>
      <c r="J57" s="95"/>
      <c r="K57" s="93">
        <v>41906</v>
      </c>
      <c r="L57" s="93">
        <f t="shared" si="9"/>
        <v>42473</v>
      </c>
      <c r="M57" s="65">
        <f t="shared" si="15"/>
        <v>-534</v>
      </c>
      <c r="N57" s="65">
        <f aca="true" t="shared" si="18" ref="N57:N62">L57-K57-30</f>
        <v>537</v>
      </c>
      <c r="O57" s="96" t="s">
        <v>219</v>
      </c>
      <c r="P57" s="96" t="s">
        <v>219</v>
      </c>
      <c r="Q57" s="92"/>
      <c r="R57" s="92" t="s">
        <v>905</v>
      </c>
      <c r="S57" s="97" t="s">
        <v>206</v>
      </c>
      <c r="T57" s="97"/>
      <c r="U57" s="97">
        <v>1</v>
      </c>
      <c r="V57" s="97"/>
      <c r="W57" s="92" t="s">
        <v>941</v>
      </c>
      <c r="X57" s="98">
        <v>723579000</v>
      </c>
      <c r="Y57" s="98">
        <v>670000000</v>
      </c>
      <c r="Z57" s="99">
        <v>41906</v>
      </c>
      <c r="AA57" s="100">
        <v>107507000</v>
      </c>
      <c r="AB57" s="94">
        <f t="shared" si="16"/>
        <v>616072000</v>
      </c>
      <c r="AC57" s="97">
        <f t="shared" si="17"/>
        <v>85.14232723724707</v>
      </c>
    </row>
    <row r="58" spans="2:29" ht="51">
      <c r="B58" s="229">
        <v>52</v>
      </c>
      <c r="C58" s="230" t="s">
        <v>222</v>
      </c>
      <c r="D58" s="231"/>
      <c r="E58" s="232">
        <v>1</v>
      </c>
      <c r="F58" s="231"/>
      <c r="G58" s="233"/>
      <c r="H58" s="231">
        <v>41957</v>
      </c>
      <c r="I58" s="233">
        <v>1</v>
      </c>
      <c r="J58" s="234">
        <v>41974</v>
      </c>
      <c r="K58" s="231">
        <v>41913</v>
      </c>
      <c r="L58" s="231">
        <f t="shared" si="9"/>
        <v>42473</v>
      </c>
      <c r="M58" s="235">
        <f t="shared" si="15"/>
        <v>-42473</v>
      </c>
      <c r="N58" s="235"/>
      <c r="O58" s="230"/>
      <c r="P58" s="236" t="s">
        <v>223</v>
      </c>
      <c r="Q58" s="230"/>
      <c r="R58" s="230" t="s">
        <v>905</v>
      </c>
      <c r="S58" s="237" t="s">
        <v>206</v>
      </c>
      <c r="T58" s="237"/>
      <c r="U58" s="237">
        <v>1</v>
      </c>
      <c r="V58" s="237"/>
      <c r="W58" s="230" t="s">
        <v>1084</v>
      </c>
      <c r="X58" s="238">
        <v>220310000</v>
      </c>
      <c r="Y58" s="238">
        <v>200000000</v>
      </c>
      <c r="Z58" s="239">
        <v>41912</v>
      </c>
      <c r="AA58" s="240">
        <v>140877000</v>
      </c>
      <c r="AB58" s="233">
        <f t="shared" si="16"/>
        <v>79433000</v>
      </c>
      <c r="AC58" s="237">
        <f t="shared" si="17"/>
        <v>36.05510417139485</v>
      </c>
    </row>
    <row r="59" spans="2:29" ht="63.75">
      <c r="B59" s="133">
        <v>53</v>
      </c>
      <c r="C59" s="134" t="s">
        <v>220</v>
      </c>
      <c r="D59" s="135">
        <v>41954</v>
      </c>
      <c r="E59" s="215">
        <v>1</v>
      </c>
      <c r="F59" s="135"/>
      <c r="G59" s="136"/>
      <c r="H59" s="135">
        <v>41996</v>
      </c>
      <c r="I59" s="136">
        <v>1</v>
      </c>
      <c r="J59" s="137"/>
      <c r="K59" s="135">
        <v>41918</v>
      </c>
      <c r="L59" s="135">
        <f>L56</f>
        <v>42473</v>
      </c>
      <c r="M59" s="138">
        <f t="shared" si="15"/>
        <v>-519</v>
      </c>
      <c r="N59" s="138">
        <f t="shared" si="18"/>
        <v>525</v>
      </c>
      <c r="O59" s="139" t="s">
        <v>221</v>
      </c>
      <c r="P59" s="139" t="s">
        <v>243</v>
      </c>
      <c r="Q59" s="134"/>
      <c r="R59" s="134" t="s">
        <v>905</v>
      </c>
      <c r="S59" s="140" t="s">
        <v>206</v>
      </c>
      <c r="T59" s="140"/>
      <c r="U59" s="140">
        <v>1</v>
      </c>
      <c r="V59" s="140"/>
      <c r="W59" s="134" t="s">
        <v>244</v>
      </c>
      <c r="X59" s="141">
        <v>1743611823.15</v>
      </c>
      <c r="Y59" s="141">
        <v>150000000</v>
      </c>
      <c r="Z59" s="144">
        <v>41918</v>
      </c>
      <c r="AA59" s="145">
        <v>546661000</v>
      </c>
      <c r="AB59" s="136">
        <f t="shared" si="16"/>
        <v>1196950823.15</v>
      </c>
      <c r="AC59" s="140">
        <f t="shared" si="17"/>
        <v>68.64778084537159</v>
      </c>
    </row>
    <row r="60" spans="2:29" ht="38.25">
      <c r="B60" s="91">
        <v>54</v>
      </c>
      <c r="C60" s="92" t="s">
        <v>235</v>
      </c>
      <c r="D60" s="93">
        <v>41960</v>
      </c>
      <c r="E60" s="214"/>
      <c r="F60" s="93"/>
      <c r="G60" s="94"/>
      <c r="H60" s="93">
        <v>42087</v>
      </c>
      <c r="I60" s="94">
        <v>1</v>
      </c>
      <c r="J60" s="95">
        <v>42096</v>
      </c>
      <c r="K60" s="93">
        <v>41929</v>
      </c>
      <c r="L60" s="93">
        <f>L57</f>
        <v>42473</v>
      </c>
      <c r="M60" s="65">
        <f t="shared" si="15"/>
        <v>-513</v>
      </c>
      <c r="N60" s="65">
        <f t="shared" si="18"/>
        <v>514</v>
      </c>
      <c r="O60" s="96" t="s">
        <v>236</v>
      </c>
      <c r="P60" s="96" t="s">
        <v>246</v>
      </c>
      <c r="Q60" s="92"/>
      <c r="R60" s="92" t="s">
        <v>905</v>
      </c>
      <c r="S60" s="97" t="s">
        <v>206</v>
      </c>
      <c r="T60" s="97"/>
      <c r="U60" s="97">
        <v>1</v>
      </c>
      <c r="V60" s="97"/>
      <c r="W60" s="92" t="s">
        <v>1096</v>
      </c>
      <c r="X60" s="98">
        <v>227976994</v>
      </c>
      <c r="Y60" s="98">
        <v>150000000</v>
      </c>
      <c r="Z60" s="99">
        <v>41929</v>
      </c>
      <c r="AA60" s="100">
        <v>168483000</v>
      </c>
      <c r="AB60" s="94">
        <f t="shared" si="16"/>
        <v>59493994</v>
      </c>
      <c r="AC60" s="97">
        <f t="shared" si="17"/>
        <v>26.09649024497621</v>
      </c>
    </row>
    <row r="61" spans="2:29" ht="30" hidden="1">
      <c r="B61" s="91">
        <v>55</v>
      </c>
      <c r="C61" s="92" t="s">
        <v>52</v>
      </c>
      <c r="D61" s="93">
        <v>41968</v>
      </c>
      <c r="E61" s="214"/>
      <c r="F61" s="93"/>
      <c r="G61" s="94"/>
      <c r="H61" s="92"/>
      <c r="I61" s="94"/>
      <c r="J61" s="95"/>
      <c r="K61" s="93">
        <v>41935</v>
      </c>
      <c r="L61" s="93">
        <f>L58</f>
        <v>42473</v>
      </c>
      <c r="M61" s="65">
        <f>D61-L61</f>
        <v>-505</v>
      </c>
      <c r="N61" s="65">
        <f t="shared" si="18"/>
        <v>508</v>
      </c>
      <c r="O61" s="96" t="s">
        <v>239</v>
      </c>
      <c r="P61" s="96" t="s">
        <v>253</v>
      </c>
      <c r="Q61" s="92"/>
      <c r="R61" s="92" t="s">
        <v>905</v>
      </c>
      <c r="S61" s="97" t="s">
        <v>206</v>
      </c>
      <c r="T61" s="97"/>
      <c r="U61" s="97">
        <v>1</v>
      </c>
      <c r="V61" s="97"/>
      <c r="W61" s="92" t="s">
        <v>188</v>
      </c>
      <c r="X61" s="98">
        <v>135000000</v>
      </c>
      <c r="Y61" s="98">
        <v>135000000</v>
      </c>
      <c r="Z61" s="99">
        <v>41935</v>
      </c>
      <c r="AA61" s="100">
        <v>107206000</v>
      </c>
      <c r="AB61" s="94">
        <f>X61-AA61</f>
        <v>27794000</v>
      </c>
      <c r="AC61" s="97">
        <f>100-AA61*100/X61</f>
        <v>20.58814814814815</v>
      </c>
    </row>
    <row r="62" spans="2:29" ht="38.25">
      <c r="B62" s="91">
        <v>55</v>
      </c>
      <c r="C62" s="92" t="s">
        <v>237</v>
      </c>
      <c r="D62" s="93">
        <v>41969</v>
      </c>
      <c r="E62" s="214"/>
      <c r="F62" s="93">
        <v>42292</v>
      </c>
      <c r="G62" s="94">
        <v>1</v>
      </c>
      <c r="H62" s="93">
        <v>42040</v>
      </c>
      <c r="I62" s="94">
        <v>1</v>
      </c>
      <c r="J62" s="95"/>
      <c r="K62" s="93">
        <v>41936</v>
      </c>
      <c r="L62" s="93">
        <f aca="true" t="shared" si="19" ref="L62:L75">L58</f>
        <v>42473</v>
      </c>
      <c r="M62" s="65">
        <f t="shared" si="15"/>
        <v>-504</v>
      </c>
      <c r="N62" s="65">
        <f t="shared" si="18"/>
        <v>507</v>
      </c>
      <c r="O62" s="96" t="s">
        <v>238</v>
      </c>
      <c r="P62" s="96" t="s">
        <v>254</v>
      </c>
      <c r="Q62" s="92"/>
      <c r="R62" s="92" t="s">
        <v>905</v>
      </c>
      <c r="S62" s="97" t="s">
        <v>206</v>
      </c>
      <c r="T62" s="97"/>
      <c r="U62" s="97">
        <v>1</v>
      </c>
      <c r="V62" s="97"/>
      <c r="W62" s="92" t="s">
        <v>255</v>
      </c>
      <c r="X62" s="98">
        <v>120000000</v>
      </c>
      <c r="Y62" s="98">
        <v>120000000</v>
      </c>
      <c r="Z62" s="99">
        <v>41936</v>
      </c>
      <c r="AA62" s="100">
        <v>175332000</v>
      </c>
      <c r="AB62" s="94">
        <f t="shared" si="16"/>
        <v>-55332000</v>
      </c>
      <c r="AC62" s="97">
        <f t="shared" si="17"/>
        <v>-46.110000000000014</v>
      </c>
    </row>
    <row r="63" spans="2:29" ht="30">
      <c r="B63" s="199">
        <v>56</v>
      </c>
      <c r="C63" s="200" t="s">
        <v>241</v>
      </c>
      <c r="D63" s="201">
        <v>41970</v>
      </c>
      <c r="E63" s="217">
        <v>1</v>
      </c>
      <c r="F63" s="201"/>
      <c r="G63" s="202"/>
      <c r="H63" s="201">
        <v>42087</v>
      </c>
      <c r="I63" s="202">
        <v>1</v>
      </c>
      <c r="J63" s="203">
        <v>42096</v>
      </c>
      <c r="K63" s="201">
        <v>41939</v>
      </c>
      <c r="L63" s="201">
        <f t="shared" si="19"/>
        <v>42473</v>
      </c>
      <c r="M63" s="204">
        <f aca="true" t="shared" si="20" ref="M63:M68">D63-L63</f>
        <v>-503</v>
      </c>
      <c r="N63" s="204">
        <f>L63-K63-30</f>
        <v>504</v>
      </c>
      <c r="O63" s="205" t="s">
        <v>240</v>
      </c>
      <c r="P63" s="205" t="s">
        <v>256</v>
      </c>
      <c r="Q63" s="200"/>
      <c r="R63" s="200" t="s">
        <v>905</v>
      </c>
      <c r="S63" s="206" t="s">
        <v>206</v>
      </c>
      <c r="T63" s="206"/>
      <c r="U63" s="206">
        <v>1</v>
      </c>
      <c r="V63" s="206"/>
      <c r="W63" s="200" t="s">
        <v>257</v>
      </c>
      <c r="X63" s="207">
        <v>491453416</v>
      </c>
      <c r="Y63" s="207">
        <v>150000000</v>
      </c>
      <c r="Z63" s="208">
        <v>41939</v>
      </c>
      <c r="AA63" s="209">
        <v>279369000</v>
      </c>
      <c r="AB63" s="202">
        <f aca="true" t="shared" si="21" ref="AB63:AB68">X63-AA63</f>
        <v>212084416</v>
      </c>
      <c r="AC63" s="206">
        <f aca="true" t="shared" si="22" ref="AC63:AC68">100-AA63*100/X63</f>
        <v>43.15453084570685</v>
      </c>
    </row>
    <row r="64" spans="2:29" ht="45">
      <c r="B64" s="133">
        <v>57</v>
      </c>
      <c r="C64" s="134" t="s">
        <v>275</v>
      </c>
      <c r="D64" s="135">
        <v>41975</v>
      </c>
      <c r="E64" s="215">
        <v>1</v>
      </c>
      <c r="F64" s="135"/>
      <c r="G64" s="136"/>
      <c r="H64" s="135">
        <v>42059</v>
      </c>
      <c r="I64" s="136">
        <v>1</v>
      </c>
      <c r="J64" s="137"/>
      <c r="K64" s="135">
        <v>41941</v>
      </c>
      <c r="L64" s="135">
        <f t="shared" si="19"/>
        <v>42473</v>
      </c>
      <c r="M64" s="138">
        <f t="shared" si="20"/>
        <v>-498</v>
      </c>
      <c r="N64" s="138">
        <f>L64-K64-30</f>
        <v>502</v>
      </c>
      <c r="O64" s="139" t="s">
        <v>242</v>
      </c>
      <c r="P64" s="139" t="s">
        <v>259</v>
      </c>
      <c r="Q64" s="134"/>
      <c r="R64" s="134" t="s">
        <v>905</v>
      </c>
      <c r="S64" s="140" t="s">
        <v>206</v>
      </c>
      <c r="T64" s="140"/>
      <c r="U64" s="140">
        <v>1</v>
      </c>
      <c r="V64" s="140"/>
      <c r="W64" s="134" t="s">
        <v>244</v>
      </c>
      <c r="X64" s="141">
        <v>393365000</v>
      </c>
      <c r="Y64" s="141">
        <v>120000000</v>
      </c>
      <c r="Z64" s="144">
        <v>41941</v>
      </c>
      <c r="AA64" s="145">
        <v>129093000</v>
      </c>
      <c r="AB64" s="136">
        <f t="shared" si="21"/>
        <v>264272000</v>
      </c>
      <c r="AC64" s="140">
        <f t="shared" si="22"/>
        <v>67.18238785860461</v>
      </c>
    </row>
    <row r="65" spans="2:29" ht="30">
      <c r="B65" s="91">
        <v>58</v>
      </c>
      <c r="C65" s="92" t="s">
        <v>247</v>
      </c>
      <c r="D65" s="93">
        <v>41942</v>
      </c>
      <c r="E65" s="214"/>
      <c r="F65" s="93"/>
      <c r="G65" s="94"/>
      <c r="H65" s="93">
        <v>42040</v>
      </c>
      <c r="I65" s="94">
        <v>1</v>
      </c>
      <c r="J65" s="95">
        <v>42062</v>
      </c>
      <c r="K65" s="93">
        <v>41911</v>
      </c>
      <c r="L65" s="93">
        <f t="shared" si="19"/>
        <v>42473</v>
      </c>
      <c r="M65" s="65">
        <f t="shared" si="20"/>
        <v>-531</v>
      </c>
      <c r="N65" s="65">
        <f>L65-K65-30</f>
        <v>532</v>
      </c>
      <c r="O65" s="96" t="s">
        <v>249</v>
      </c>
      <c r="P65" s="96" t="s">
        <v>248</v>
      </c>
      <c r="Q65" s="92"/>
      <c r="R65" s="92" t="s">
        <v>905</v>
      </c>
      <c r="S65" s="97" t="s">
        <v>206</v>
      </c>
      <c r="T65" s="97"/>
      <c r="U65" s="97">
        <v>1</v>
      </c>
      <c r="V65" s="97"/>
      <c r="W65" s="92" t="s">
        <v>1096</v>
      </c>
      <c r="X65" s="98">
        <v>150000000</v>
      </c>
      <c r="Y65" s="98">
        <v>150000000</v>
      </c>
      <c r="Z65" s="99">
        <v>41911</v>
      </c>
      <c r="AA65" s="100">
        <v>152902000</v>
      </c>
      <c r="AB65" s="94">
        <f t="shared" si="21"/>
        <v>-2902000</v>
      </c>
      <c r="AC65" s="97">
        <f t="shared" si="22"/>
        <v>-1.934666666666672</v>
      </c>
    </row>
    <row r="66" spans="2:29" ht="30">
      <c r="B66" s="91">
        <v>59</v>
      </c>
      <c r="C66" s="92" t="s">
        <v>250</v>
      </c>
      <c r="D66" s="93">
        <v>41948</v>
      </c>
      <c r="E66" s="214"/>
      <c r="F66" s="93"/>
      <c r="G66" s="94"/>
      <c r="H66" s="93">
        <v>42033</v>
      </c>
      <c r="I66" s="94">
        <v>1</v>
      </c>
      <c r="J66" s="95"/>
      <c r="K66" s="93">
        <v>41913</v>
      </c>
      <c r="L66" s="93">
        <f t="shared" si="19"/>
        <v>42473</v>
      </c>
      <c r="M66" s="65">
        <f t="shared" si="20"/>
        <v>-525</v>
      </c>
      <c r="N66" s="65">
        <f>H66-D66</f>
        <v>85</v>
      </c>
      <c r="O66" s="96" t="s">
        <v>251</v>
      </c>
      <c r="P66" s="96" t="s">
        <v>252</v>
      </c>
      <c r="Q66" s="92"/>
      <c r="R66" s="92" t="s">
        <v>905</v>
      </c>
      <c r="S66" s="97" t="s">
        <v>206</v>
      </c>
      <c r="T66" s="97"/>
      <c r="U66" s="97">
        <v>1</v>
      </c>
      <c r="V66" s="97"/>
      <c r="W66" s="92" t="s">
        <v>941</v>
      </c>
      <c r="X66" s="98">
        <v>151302500</v>
      </c>
      <c r="Y66" s="98">
        <v>150000000</v>
      </c>
      <c r="Z66" s="99">
        <v>41913</v>
      </c>
      <c r="AA66" s="100">
        <v>109866000</v>
      </c>
      <c r="AB66" s="94">
        <f t="shared" si="21"/>
        <v>41436500</v>
      </c>
      <c r="AC66" s="97">
        <f t="shared" si="22"/>
        <v>27.386526990631353</v>
      </c>
    </row>
    <row r="67" spans="2:29" ht="30">
      <c r="B67" s="91">
        <v>60</v>
      </c>
      <c r="C67" s="92" t="s">
        <v>260</v>
      </c>
      <c r="D67" s="93">
        <v>42033</v>
      </c>
      <c r="E67" s="214"/>
      <c r="F67" s="93"/>
      <c r="G67" s="94"/>
      <c r="H67" s="93">
        <v>42257</v>
      </c>
      <c r="I67" s="94">
        <v>1</v>
      </c>
      <c r="J67" s="95"/>
      <c r="K67" s="93">
        <v>42002</v>
      </c>
      <c r="L67" s="93">
        <f t="shared" si="19"/>
        <v>42473</v>
      </c>
      <c r="M67" s="65">
        <f t="shared" si="20"/>
        <v>-440</v>
      </c>
      <c r="N67" s="65">
        <f>L67-K67</f>
        <v>471</v>
      </c>
      <c r="O67" s="96" t="s">
        <v>261</v>
      </c>
      <c r="P67" s="96" t="s">
        <v>290</v>
      </c>
      <c r="Q67" s="96" t="s">
        <v>305</v>
      </c>
      <c r="R67" s="92" t="s">
        <v>905</v>
      </c>
      <c r="S67" s="97" t="s">
        <v>206</v>
      </c>
      <c r="T67" s="97"/>
      <c r="U67" s="97"/>
      <c r="V67" s="97"/>
      <c r="W67" s="92" t="s">
        <v>1109</v>
      </c>
      <c r="X67" s="98">
        <v>378303000</v>
      </c>
      <c r="Y67" s="98">
        <v>150000000</v>
      </c>
      <c r="Z67" s="99">
        <v>42002</v>
      </c>
      <c r="AA67" s="100">
        <v>405707000</v>
      </c>
      <c r="AB67" s="94">
        <f t="shared" si="21"/>
        <v>-27404000</v>
      </c>
      <c r="AC67" s="97">
        <f t="shared" si="22"/>
        <v>-7.243928808389043</v>
      </c>
    </row>
    <row r="68" spans="2:29" ht="30">
      <c r="B68" s="91">
        <v>61</v>
      </c>
      <c r="C68" s="92" t="s">
        <v>264</v>
      </c>
      <c r="D68" s="93">
        <v>42060</v>
      </c>
      <c r="E68" s="214"/>
      <c r="F68" s="93"/>
      <c r="G68" s="94"/>
      <c r="H68" s="93">
        <v>42355</v>
      </c>
      <c r="I68" s="94">
        <v>1</v>
      </c>
      <c r="J68" s="95"/>
      <c r="K68" s="93">
        <v>42027</v>
      </c>
      <c r="L68" s="93">
        <f t="shared" si="19"/>
        <v>42473</v>
      </c>
      <c r="M68" s="65">
        <f t="shared" si="20"/>
        <v>-413</v>
      </c>
      <c r="N68" s="65">
        <f>L68-K68</f>
        <v>446</v>
      </c>
      <c r="O68" s="96" t="s">
        <v>265</v>
      </c>
      <c r="P68" s="96" t="s">
        <v>286</v>
      </c>
      <c r="Q68" s="92"/>
      <c r="R68" s="92" t="s">
        <v>905</v>
      </c>
      <c r="S68" s="97" t="s">
        <v>206</v>
      </c>
      <c r="T68" s="63"/>
      <c r="U68" s="63"/>
      <c r="V68" s="63"/>
      <c r="W68" s="92" t="s">
        <v>310</v>
      </c>
      <c r="X68" s="98">
        <v>138555340</v>
      </c>
      <c r="Y68" s="98">
        <v>120000000</v>
      </c>
      <c r="Z68" s="66">
        <v>42027</v>
      </c>
      <c r="AA68" s="100">
        <v>105746000</v>
      </c>
      <c r="AB68" s="94">
        <f t="shared" si="21"/>
        <v>32809340</v>
      </c>
      <c r="AC68" s="97">
        <f t="shared" si="22"/>
        <v>23.679592572902635</v>
      </c>
    </row>
    <row r="69" spans="2:29" ht="30">
      <c r="B69" s="133">
        <v>62</v>
      </c>
      <c r="C69" s="134" t="s">
        <v>266</v>
      </c>
      <c r="D69" s="135">
        <v>41977</v>
      </c>
      <c r="E69" s="215">
        <v>1</v>
      </c>
      <c r="F69" s="135"/>
      <c r="G69" s="136"/>
      <c r="H69" s="135">
        <v>42040</v>
      </c>
      <c r="I69" s="136">
        <v>1</v>
      </c>
      <c r="J69" s="137">
        <v>42052</v>
      </c>
      <c r="K69" s="135">
        <v>41942</v>
      </c>
      <c r="L69" s="135">
        <f t="shared" si="19"/>
        <v>42473</v>
      </c>
      <c r="M69" s="138">
        <f>D69-L69</f>
        <v>-496</v>
      </c>
      <c r="N69" s="138">
        <f>L69-K69</f>
        <v>531</v>
      </c>
      <c r="O69" s="139" t="s">
        <v>273</v>
      </c>
      <c r="P69" s="139" t="s">
        <v>274</v>
      </c>
      <c r="Q69" s="134"/>
      <c r="R69" s="134" t="s">
        <v>905</v>
      </c>
      <c r="S69" s="140" t="s">
        <v>206</v>
      </c>
      <c r="T69" s="140"/>
      <c r="U69" s="140"/>
      <c r="V69" s="140"/>
      <c r="W69" s="134" t="s">
        <v>244</v>
      </c>
      <c r="X69" s="141">
        <v>443540000</v>
      </c>
      <c r="Y69" s="141">
        <v>150000000</v>
      </c>
      <c r="Z69" s="144"/>
      <c r="AA69" s="145">
        <v>211932000</v>
      </c>
      <c r="AB69" s="136">
        <f aca="true" t="shared" si="23" ref="AB69:AB74">X69-AA69</f>
        <v>231608000</v>
      </c>
      <c r="AC69" s="140">
        <f aca="true" t="shared" si="24" ref="AC69:AC74">100-AA69*100/X69</f>
        <v>52.2180637597511</v>
      </c>
    </row>
    <row r="70" spans="2:29" ht="63.75">
      <c r="B70" s="133">
        <v>63</v>
      </c>
      <c r="C70" s="134" t="s">
        <v>267</v>
      </c>
      <c r="D70" s="135">
        <v>41976</v>
      </c>
      <c r="E70" s="215">
        <v>1</v>
      </c>
      <c r="F70" s="135"/>
      <c r="G70" s="136"/>
      <c r="H70" s="135">
        <v>42040</v>
      </c>
      <c r="I70" s="136">
        <v>1</v>
      </c>
      <c r="J70" s="137"/>
      <c r="K70" s="135">
        <v>41941</v>
      </c>
      <c r="L70" s="135">
        <f t="shared" si="19"/>
        <v>42473</v>
      </c>
      <c r="M70" s="138">
        <f>D70-L70</f>
        <v>-497</v>
      </c>
      <c r="N70" s="138">
        <f>L70-K70</f>
        <v>532</v>
      </c>
      <c r="O70" s="139" t="s">
        <v>272</v>
      </c>
      <c r="P70" s="139" t="s">
        <v>271</v>
      </c>
      <c r="Q70" s="134"/>
      <c r="R70" s="134" t="s">
        <v>905</v>
      </c>
      <c r="S70" s="140" t="s">
        <v>206</v>
      </c>
      <c r="T70" s="140"/>
      <c r="U70" s="140"/>
      <c r="V70" s="140"/>
      <c r="W70" s="134" t="s">
        <v>244</v>
      </c>
      <c r="X70" s="141">
        <v>233520000</v>
      </c>
      <c r="Y70" s="141">
        <v>150000000</v>
      </c>
      <c r="Z70" s="144"/>
      <c r="AA70" s="145">
        <v>187722000</v>
      </c>
      <c r="AB70" s="136">
        <f t="shared" si="23"/>
        <v>45798000</v>
      </c>
      <c r="AC70" s="140">
        <f t="shared" si="24"/>
        <v>19.612024665981494</v>
      </c>
    </row>
    <row r="71" spans="2:29" ht="30">
      <c r="B71" s="133">
        <v>64</v>
      </c>
      <c r="C71" s="135" t="s">
        <v>268</v>
      </c>
      <c r="D71" s="135">
        <v>41975</v>
      </c>
      <c r="E71" s="215">
        <v>1</v>
      </c>
      <c r="F71" s="135"/>
      <c r="G71" s="136"/>
      <c r="H71" s="135">
        <v>42040</v>
      </c>
      <c r="I71" s="136">
        <v>1</v>
      </c>
      <c r="J71" s="137"/>
      <c r="K71" s="135">
        <v>41939</v>
      </c>
      <c r="L71" s="135">
        <f t="shared" si="19"/>
        <v>42473</v>
      </c>
      <c r="M71" s="138">
        <f>D71-L71</f>
        <v>-498</v>
      </c>
      <c r="N71" s="138">
        <f>L71-K71</f>
        <v>534</v>
      </c>
      <c r="O71" s="139" t="s">
        <v>270</v>
      </c>
      <c r="P71" s="139" t="s">
        <v>269</v>
      </c>
      <c r="Q71" s="134"/>
      <c r="R71" s="134" t="s">
        <v>905</v>
      </c>
      <c r="S71" s="140" t="s">
        <v>206</v>
      </c>
      <c r="T71" s="140"/>
      <c r="U71" s="140"/>
      <c r="V71" s="140"/>
      <c r="W71" s="134" t="s">
        <v>244</v>
      </c>
      <c r="X71" s="141">
        <v>543120000</v>
      </c>
      <c r="Y71" s="141">
        <v>150000000</v>
      </c>
      <c r="Z71" s="144"/>
      <c r="AA71" s="145">
        <v>232512000</v>
      </c>
      <c r="AB71" s="136">
        <f t="shared" si="23"/>
        <v>310608000</v>
      </c>
      <c r="AC71" s="140">
        <f t="shared" si="24"/>
        <v>57.1895713654441</v>
      </c>
    </row>
    <row r="72" spans="2:29" ht="45">
      <c r="B72" s="91">
        <v>65</v>
      </c>
      <c r="C72" s="92" t="s">
        <v>277</v>
      </c>
      <c r="D72" s="93">
        <v>42090</v>
      </c>
      <c r="E72" s="214"/>
      <c r="F72" s="93">
        <v>42452</v>
      </c>
      <c r="G72" s="119">
        <v>1</v>
      </c>
      <c r="H72" s="93">
        <v>42201</v>
      </c>
      <c r="I72" s="94">
        <v>1</v>
      </c>
      <c r="J72" s="95"/>
      <c r="K72" s="93">
        <v>42060</v>
      </c>
      <c r="L72" s="56"/>
      <c r="M72" s="65"/>
      <c r="N72" s="65"/>
      <c r="O72" s="96" t="s">
        <v>276</v>
      </c>
      <c r="P72" s="96" t="s">
        <v>289</v>
      </c>
      <c r="Q72" s="92"/>
      <c r="R72" s="108" t="s">
        <v>55</v>
      </c>
      <c r="S72" s="97" t="s">
        <v>206</v>
      </c>
      <c r="T72" s="63"/>
      <c r="U72" s="63"/>
      <c r="V72" s="63"/>
      <c r="W72" s="92" t="s">
        <v>1109</v>
      </c>
      <c r="X72" s="98">
        <v>278500000</v>
      </c>
      <c r="Y72" s="98">
        <v>160000000</v>
      </c>
      <c r="Z72" s="99"/>
      <c r="AA72" s="100">
        <v>142102000</v>
      </c>
      <c r="AB72" s="94">
        <f t="shared" si="23"/>
        <v>136398000</v>
      </c>
      <c r="AC72" s="97">
        <f t="shared" si="24"/>
        <v>48.97594254937163</v>
      </c>
    </row>
    <row r="73" spans="2:29" ht="30">
      <c r="B73" s="91">
        <v>66</v>
      </c>
      <c r="C73" s="92" t="s">
        <v>278</v>
      </c>
      <c r="D73" s="93">
        <v>42079</v>
      </c>
      <c r="E73" s="214"/>
      <c r="F73" s="93"/>
      <c r="G73" s="94"/>
      <c r="H73" s="93">
        <v>42123</v>
      </c>
      <c r="I73" s="94">
        <v>1</v>
      </c>
      <c r="J73" s="95"/>
      <c r="K73" s="93">
        <v>42046</v>
      </c>
      <c r="L73" s="93">
        <f t="shared" si="19"/>
        <v>42473</v>
      </c>
      <c r="M73" s="65">
        <f>D73-L73</f>
        <v>-394</v>
      </c>
      <c r="N73" s="65">
        <f>L73-K73</f>
        <v>427</v>
      </c>
      <c r="O73" s="96" t="s">
        <v>279</v>
      </c>
      <c r="P73" s="96" t="s">
        <v>280</v>
      </c>
      <c r="Q73" s="92"/>
      <c r="R73" s="92" t="s">
        <v>905</v>
      </c>
      <c r="S73" s="97" t="s">
        <v>206</v>
      </c>
      <c r="T73" s="97"/>
      <c r="U73" s="97"/>
      <c r="V73" s="97"/>
      <c r="W73" s="92" t="s">
        <v>281</v>
      </c>
      <c r="X73" s="98">
        <v>213632060.97</v>
      </c>
      <c r="Y73" s="98">
        <v>150000000</v>
      </c>
      <c r="Z73" s="99"/>
      <c r="AA73" s="100">
        <v>119317000</v>
      </c>
      <c r="AB73" s="94">
        <f t="shared" si="23"/>
        <v>94315060.97</v>
      </c>
      <c r="AC73" s="97">
        <f t="shared" si="24"/>
        <v>44.1483645019202</v>
      </c>
    </row>
    <row r="74" spans="2:29" ht="30">
      <c r="B74" s="91">
        <v>67</v>
      </c>
      <c r="C74" s="92" t="s">
        <v>282</v>
      </c>
      <c r="D74" s="93">
        <v>42116</v>
      </c>
      <c r="E74" s="214"/>
      <c r="F74" s="93">
        <v>42473</v>
      </c>
      <c r="G74" s="94">
        <v>1</v>
      </c>
      <c r="H74" s="93">
        <v>42201</v>
      </c>
      <c r="I74" s="94">
        <v>1</v>
      </c>
      <c r="J74" s="95"/>
      <c r="K74" s="93">
        <v>42083</v>
      </c>
      <c r="L74" s="93">
        <f t="shared" si="19"/>
        <v>42473</v>
      </c>
      <c r="M74" s="65">
        <f>D74-L74</f>
        <v>-357</v>
      </c>
      <c r="N74" s="65"/>
      <c r="O74" s="96" t="s">
        <v>283</v>
      </c>
      <c r="P74" s="96" t="s">
        <v>297</v>
      </c>
      <c r="Q74" s="92"/>
      <c r="R74" s="92" t="s">
        <v>905</v>
      </c>
      <c r="S74" s="97" t="s">
        <v>206</v>
      </c>
      <c r="T74" s="97"/>
      <c r="U74" s="97"/>
      <c r="V74" s="97"/>
      <c r="W74" s="92" t="s">
        <v>1109</v>
      </c>
      <c r="X74" s="98">
        <v>50000000</v>
      </c>
      <c r="Y74" s="98">
        <v>200000000</v>
      </c>
      <c r="Z74" s="99">
        <v>42083</v>
      </c>
      <c r="AA74" s="100">
        <v>709836000</v>
      </c>
      <c r="AB74" s="94">
        <f t="shared" si="23"/>
        <v>-659836000</v>
      </c>
      <c r="AC74" s="97">
        <f t="shared" si="24"/>
        <v>-1319.672</v>
      </c>
    </row>
    <row r="75" spans="2:29" ht="51">
      <c r="B75" s="91">
        <v>68</v>
      </c>
      <c r="C75" s="92" t="s">
        <v>284</v>
      </c>
      <c r="D75" s="93">
        <v>42115</v>
      </c>
      <c r="E75" s="214"/>
      <c r="F75" s="93"/>
      <c r="G75" s="94"/>
      <c r="H75" s="93">
        <v>42222</v>
      </c>
      <c r="I75" s="94">
        <v>1</v>
      </c>
      <c r="J75" s="95"/>
      <c r="K75" s="93">
        <v>42083</v>
      </c>
      <c r="L75" s="93">
        <f t="shared" si="19"/>
        <v>42473</v>
      </c>
      <c r="M75" s="65">
        <f>D75-L75</f>
        <v>-358</v>
      </c>
      <c r="N75" s="65"/>
      <c r="O75" s="96" t="s">
        <v>285</v>
      </c>
      <c r="P75" s="96" t="s">
        <v>301</v>
      </c>
      <c r="Q75" s="92"/>
      <c r="R75" s="92" t="s">
        <v>905</v>
      </c>
      <c r="S75" s="97" t="s">
        <v>206</v>
      </c>
      <c r="T75" s="97"/>
      <c r="U75" s="97"/>
      <c r="V75" s="97"/>
      <c r="W75" s="92" t="s">
        <v>300</v>
      </c>
      <c r="X75" s="98">
        <v>155000000</v>
      </c>
      <c r="Y75" s="98">
        <v>155000000</v>
      </c>
      <c r="Z75" s="99">
        <v>42083</v>
      </c>
      <c r="AA75" s="100">
        <v>109389000</v>
      </c>
      <c r="AB75" s="94">
        <f aca="true" t="shared" si="25" ref="AB75:AB80">X75-AA75</f>
        <v>45611000</v>
      </c>
      <c r="AC75" s="97">
        <f aca="true" t="shared" si="26" ref="AC75:AC80">100-AA75*100/X75</f>
        <v>29.42645161290322</v>
      </c>
    </row>
    <row r="76" spans="2:29" ht="45">
      <c r="B76" s="91">
        <v>69</v>
      </c>
      <c r="C76" s="92" t="s">
        <v>288</v>
      </c>
      <c r="D76" s="93">
        <v>42123</v>
      </c>
      <c r="E76" s="214"/>
      <c r="F76" s="93"/>
      <c r="G76" s="94"/>
      <c r="H76" s="93">
        <v>42305</v>
      </c>
      <c r="I76" s="94">
        <v>1</v>
      </c>
      <c r="J76" s="95"/>
      <c r="K76" s="93">
        <v>42089</v>
      </c>
      <c r="L76" s="93"/>
      <c r="M76" s="65"/>
      <c r="N76" s="65"/>
      <c r="O76" s="96" t="s">
        <v>287</v>
      </c>
      <c r="P76" s="96" t="s">
        <v>287</v>
      </c>
      <c r="Q76" s="92"/>
      <c r="R76" s="108" t="s">
        <v>55</v>
      </c>
      <c r="S76" s="97" t="s">
        <v>206</v>
      </c>
      <c r="T76" s="97"/>
      <c r="U76" s="97"/>
      <c r="V76" s="97"/>
      <c r="W76" s="92" t="s">
        <v>1084</v>
      </c>
      <c r="X76" s="98">
        <v>316686000</v>
      </c>
      <c r="Y76" s="98">
        <v>186650000</v>
      </c>
      <c r="Z76" s="99"/>
      <c r="AA76" s="100">
        <v>153900000</v>
      </c>
      <c r="AB76" s="94">
        <f t="shared" si="25"/>
        <v>162786000</v>
      </c>
      <c r="AC76" s="97">
        <f t="shared" si="26"/>
        <v>51.402966976753</v>
      </c>
    </row>
    <row r="77" spans="2:29" ht="30">
      <c r="B77" s="91">
        <v>70</v>
      </c>
      <c r="C77" s="92" t="s">
        <v>291</v>
      </c>
      <c r="D77" s="93">
        <v>42138</v>
      </c>
      <c r="E77" s="214"/>
      <c r="F77" s="93"/>
      <c r="G77" s="94"/>
      <c r="H77" s="93">
        <v>42222</v>
      </c>
      <c r="I77" s="94">
        <v>1</v>
      </c>
      <c r="J77" s="95"/>
      <c r="K77" s="93">
        <v>42095</v>
      </c>
      <c r="L77" s="93"/>
      <c r="M77" s="65"/>
      <c r="N77" s="65"/>
      <c r="O77" s="96" t="s">
        <v>292</v>
      </c>
      <c r="P77" s="96" t="s">
        <v>292</v>
      </c>
      <c r="Q77" s="92"/>
      <c r="R77" s="92" t="s">
        <v>905</v>
      </c>
      <c r="S77" s="97" t="s">
        <v>206</v>
      </c>
      <c r="T77" s="97"/>
      <c r="U77" s="97"/>
      <c r="V77" s="97"/>
      <c r="W77" s="92" t="s">
        <v>302</v>
      </c>
      <c r="X77" s="98">
        <v>150707070</v>
      </c>
      <c r="Y77" s="98">
        <v>150707070</v>
      </c>
      <c r="Z77" s="99">
        <v>42095</v>
      </c>
      <c r="AA77" s="100">
        <v>110087000</v>
      </c>
      <c r="AB77" s="94">
        <f t="shared" si="25"/>
        <v>40620070</v>
      </c>
      <c r="AC77" s="97">
        <f t="shared" si="26"/>
        <v>26.952995635838448</v>
      </c>
    </row>
    <row r="78" spans="2:29" ht="45">
      <c r="B78" s="91">
        <v>71</v>
      </c>
      <c r="C78" s="92" t="s">
        <v>293</v>
      </c>
      <c r="D78" s="93">
        <v>42124</v>
      </c>
      <c r="E78" s="214"/>
      <c r="F78" s="93"/>
      <c r="G78" s="94"/>
      <c r="H78" s="93">
        <v>42292</v>
      </c>
      <c r="I78" s="94">
        <v>1</v>
      </c>
      <c r="J78" s="95"/>
      <c r="K78" s="93">
        <v>42095</v>
      </c>
      <c r="L78" s="93"/>
      <c r="M78" s="65"/>
      <c r="N78" s="65"/>
      <c r="O78" s="96" t="s">
        <v>294</v>
      </c>
      <c r="P78" s="96" t="s">
        <v>308</v>
      </c>
      <c r="Q78" s="92"/>
      <c r="R78" s="108" t="s">
        <v>55</v>
      </c>
      <c r="S78" s="97" t="s">
        <v>206</v>
      </c>
      <c r="T78" s="97"/>
      <c r="U78" s="97"/>
      <c r="V78" s="97"/>
      <c r="W78" s="92" t="s">
        <v>1084</v>
      </c>
      <c r="X78" s="98">
        <v>250670000</v>
      </c>
      <c r="Y78" s="98">
        <v>180750000</v>
      </c>
      <c r="Z78" s="99"/>
      <c r="AA78" s="100">
        <v>145850000</v>
      </c>
      <c r="AB78" s="94">
        <f t="shared" si="25"/>
        <v>104820000</v>
      </c>
      <c r="AC78" s="97">
        <f t="shared" si="26"/>
        <v>41.815933298759326</v>
      </c>
    </row>
    <row r="79" spans="2:29" ht="30">
      <c r="B79" s="133">
        <v>72</v>
      </c>
      <c r="C79" s="134" t="s">
        <v>295</v>
      </c>
      <c r="D79" s="135">
        <v>42143</v>
      </c>
      <c r="E79" s="215">
        <v>1</v>
      </c>
      <c r="F79" s="135"/>
      <c r="G79" s="136"/>
      <c r="H79" s="134"/>
      <c r="I79" s="136"/>
      <c r="J79" s="137"/>
      <c r="K79" s="135">
        <v>42110</v>
      </c>
      <c r="L79" s="135"/>
      <c r="M79" s="138"/>
      <c r="N79" s="138"/>
      <c r="O79" s="139" t="s">
        <v>296</v>
      </c>
      <c r="P79" s="139" t="s">
        <v>296</v>
      </c>
      <c r="Q79" s="134"/>
      <c r="R79" s="134" t="s">
        <v>905</v>
      </c>
      <c r="S79" s="140" t="s">
        <v>206</v>
      </c>
      <c r="T79" s="140"/>
      <c r="U79" s="140"/>
      <c r="V79" s="140"/>
      <c r="W79" s="134" t="s">
        <v>304</v>
      </c>
      <c r="X79" s="141">
        <v>221061656.06</v>
      </c>
      <c r="Y79" s="141">
        <v>150000000</v>
      </c>
      <c r="Z79" s="144"/>
      <c r="AA79" s="145">
        <v>286212000</v>
      </c>
      <c r="AB79" s="136">
        <f t="shared" si="25"/>
        <v>-65150343.94</v>
      </c>
      <c r="AC79" s="140">
        <f t="shared" si="26"/>
        <v>-29.4715714616365</v>
      </c>
    </row>
    <row r="80" spans="2:29" ht="38.25">
      <c r="B80" s="91">
        <v>73</v>
      </c>
      <c r="C80" s="92" t="s">
        <v>298</v>
      </c>
      <c r="D80" s="93">
        <v>42118</v>
      </c>
      <c r="E80" s="214"/>
      <c r="F80" s="93"/>
      <c r="G80" s="94"/>
      <c r="H80" s="93">
        <v>42208</v>
      </c>
      <c r="I80" s="94">
        <v>1</v>
      </c>
      <c r="J80" s="95"/>
      <c r="K80" s="93">
        <v>42068</v>
      </c>
      <c r="L80" s="93"/>
      <c r="M80" s="65"/>
      <c r="N80" s="65"/>
      <c r="O80" s="96" t="s">
        <v>299</v>
      </c>
      <c r="P80" s="96" t="s">
        <v>299</v>
      </c>
      <c r="Q80" s="92"/>
      <c r="R80" s="92" t="s">
        <v>905</v>
      </c>
      <c r="S80" s="97" t="s">
        <v>206</v>
      </c>
      <c r="T80" s="97"/>
      <c r="U80" s="97"/>
      <c r="V80" s="97"/>
      <c r="W80" s="92" t="s">
        <v>1109</v>
      </c>
      <c r="X80" s="98">
        <v>120000000</v>
      </c>
      <c r="Y80" s="98">
        <v>120000000</v>
      </c>
      <c r="Z80" s="99"/>
      <c r="AA80" s="100">
        <v>147679210</v>
      </c>
      <c r="AB80" s="94">
        <f t="shared" si="25"/>
        <v>-27679210</v>
      </c>
      <c r="AC80" s="97">
        <f t="shared" si="26"/>
        <v>-23.06600833333333</v>
      </c>
    </row>
    <row r="81" spans="2:29" ht="45">
      <c r="B81" s="91">
        <v>74</v>
      </c>
      <c r="C81" s="92" t="s">
        <v>480</v>
      </c>
      <c r="D81" s="93">
        <v>42174</v>
      </c>
      <c r="E81" s="214"/>
      <c r="F81" s="93"/>
      <c r="G81" s="94"/>
      <c r="H81" s="93">
        <v>42277</v>
      </c>
      <c r="I81" s="94">
        <v>1</v>
      </c>
      <c r="J81" s="95"/>
      <c r="K81" s="93">
        <v>42142</v>
      </c>
      <c r="L81" s="93"/>
      <c r="M81" s="65"/>
      <c r="N81" s="65"/>
      <c r="O81" s="96" t="s">
        <v>303</v>
      </c>
      <c r="P81" s="96" t="s">
        <v>306</v>
      </c>
      <c r="Q81" s="92"/>
      <c r="R81" s="92" t="s">
        <v>905</v>
      </c>
      <c r="S81" s="97" t="s">
        <v>206</v>
      </c>
      <c r="T81" s="97"/>
      <c r="U81" s="97"/>
      <c r="V81" s="97"/>
      <c r="W81" s="92" t="s">
        <v>1077</v>
      </c>
      <c r="X81" s="98">
        <v>30011000</v>
      </c>
      <c r="Y81" s="98">
        <v>120000000</v>
      </c>
      <c r="Z81" s="99"/>
      <c r="AA81" s="100">
        <v>101044000</v>
      </c>
      <c r="AB81" s="94">
        <f>X81-AA81</f>
        <v>-71033000</v>
      </c>
      <c r="AC81" s="97">
        <f>100-AA81*100/X81</f>
        <v>-236.68988037719504</v>
      </c>
    </row>
    <row r="82" spans="2:29" ht="30">
      <c r="B82" s="199">
        <v>75</v>
      </c>
      <c r="C82" s="200" t="s">
        <v>307</v>
      </c>
      <c r="D82" s="201">
        <v>42212</v>
      </c>
      <c r="E82" s="217">
        <v>1</v>
      </c>
      <c r="F82" s="201"/>
      <c r="G82" s="202"/>
      <c r="H82" s="200"/>
      <c r="I82" s="202"/>
      <c r="J82" s="203"/>
      <c r="K82" s="201">
        <v>42179</v>
      </c>
      <c r="L82" s="201"/>
      <c r="M82" s="204"/>
      <c r="N82" s="204"/>
      <c r="O82" s="205" t="s">
        <v>309</v>
      </c>
      <c r="P82" s="205" t="s">
        <v>314</v>
      </c>
      <c r="Q82" s="200"/>
      <c r="R82" s="200" t="s">
        <v>905</v>
      </c>
      <c r="S82" s="206"/>
      <c r="T82" s="206"/>
      <c r="U82" s="206"/>
      <c r="V82" s="206"/>
      <c r="W82" s="200"/>
      <c r="X82" s="207">
        <v>124230000</v>
      </c>
      <c r="Y82" s="207"/>
      <c r="Z82" s="208"/>
      <c r="AA82" s="209">
        <v>103433000</v>
      </c>
      <c r="AB82" s="202">
        <f>X82-AA82</f>
        <v>20797000</v>
      </c>
      <c r="AC82" s="206">
        <f>100-AA82*100/X82</f>
        <v>16.740722852773075</v>
      </c>
    </row>
    <row r="83" spans="2:29" ht="54" customHeight="1">
      <c r="B83" s="91">
        <v>76</v>
      </c>
      <c r="C83" s="92" t="s">
        <v>311</v>
      </c>
      <c r="D83" s="93">
        <v>42185</v>
      </c>
      <c r="E83" s="214"/>
      <c r="F83" s="93"/>
      <c r="G83" s="94"/>
      <c r="H83" s="92"/>
      <c r="I83" s="94"/>
      <c r="J83" s="95"/>
      <c r="K83" s="131" t="s">
        <v>313</v>
      </c>
      <c r="L83" s="93"/>
      <c r="M83" s="65"/>
      <c r="N83" s="65"/>
      <c r="O83" s="96" t="s">
        <v>312</v>
      </c>
      <c r="P83" s="96" t="s">
        <v>312</v>
      </c>
      <c r="Q83" s="92"/>
      <c r="R83" s="108" t="s">
        <v>55</v>
      </c>
      <c r="S83" s="97"/>
      <c r="T83" s="97"/>
      <c r="U83" s="97"/>
      <c r="V83" s="97"/>
      <c r="W83" s="92"/>
      <c r="X83" s="98"/>
      <c r="Y83" s="98"/>
      <c r="Z83" s="99"/>
      <c r="AA83" s="100">
        <v>146822000</v>
      </c>
      <c r="AB83" s="94"/>
      <c r="AC83" s="97"/>
    </row>
    <row r="84" spans="2:29" ht="45">
      <c r="B84" s="91">
        <v>77</v>
      </c>
      <c r="C84" s="92" t="s">
        <v>316</v>
      </c>
      <c r="D84" s="93">
        <v>42229</v>
      </c>
      <c r="E84" s="214"/>
      <c r="F84" s="93"/>
      <c r="G84" s="93"/>
      <c r="H84" s="93">
        <v>42355</v>
      </c>
      <c r="I84" s="93">
        <v>1</v>
      </c>
      <c r="J84" s="93"/>
      <c r="K84" s="93">
        <v>42199</v>
      </c>
      <c r="L84" s="93"/>
      <c r="M84" s="65"/>
      <c r="N84" s="65"/>
      <c r="O84" s="96" t="s">
        <v>315</v>
      </c>
      <c r="P84" s="96" t="s">
        <v>965</v>
      </c>
      <c r="Q84" s="92"/>
      <c r="R84" s="158" t="s">
        <v>55</v>
      </c>
      <c r="S84" s="97" t="s">
        <v>206</v>
      </c>
      <c r="T84" s="97"/>
      <c r="U84" s="97"/>
      <c r="V84" s="97"/>
      <c r="W84" s="97" t="s">
        <v>966</v>
      </c>
      <c r="X84" s="98">
        <v>100000000</v>
      </c>
      <c r="Y84" s="98">
        <v>150000000</v>
      </c>
      <c r="Z84" s="97"/>
      <c r="AA84" s="100">
        <v>122271400</v>
      </c>
      <c r="AB84" s="97"/>
      <c r="AC84" s="97"/>
    </row>
    <row r="85" spans="2:29" ht="30">
      <c r="B85" s="199">
        <v>78</v>
      </c>
      <c r="C85" s="200" t="s">
        <v>317</v>
      </c>
      <c r="D85" s="201">
        <v>42200</v>
      </c>
      <c r="E85" s="217">
        <v>1</v>
      </c>
      <c r="F85" s="201"/>
      <c r="G85" s="202"/>
      <c r="H85" s="200"/>
      <c r="I85" s="202"/>
      <c r="J85" s="203"/>
      <c r="K85" s="201">
        <v>42163</v>
      </c>
      <c r="L85" s="201"/>
      <c r="M85" s="204"/>
      <c r="N85" s="204"/>
      <c r="O85" s="205" t="s">
        <v>318</v>
      </c>
      <c r="P85" s="205" t="s">
        <v>329</v>
      </c>
      <c r="Q85" s="200"/>
      <c r="R85" s="200" t="s">
        <v>905</v>
      </c>
      <c r="S85" s="206" t="s">
        <v>206</v>
      </c>
      <c r="T85" s="206"/>
      <c r="U85" s="206"/>
      <c r="V85" s="206"/>
      <c r="W85" s="200" t="s">
        <v>330</v>
      </c>
      <c r="X85" s="207">
        <v>310000000</v>
      </c>
      <c r="Y85" s="207">
        <v>120000000</v>
      </c>
      <c r="Z85" s="208"/>
      <c r="AA85" s="209">
        <v>256718000</v>
      </c>
      <c r="AB85" s="202">
        <f>X85-AA85</f>
        <v>53282000</v>
      </c>
      <c r="AC85" s="206">
        <f>100-AA85*100/X85</f>
        <v>17.18774193548387</v>
      </c>
    </row>
    <row r="86" spans="2:29" ht="30">
      <c r="B86" s="51">
        <v>79</v>
      </c>
      <c r="C86" s="64" t="s">
        <v>319</v>
      </c>
      <c r="D86" s="66">
        <v>42230</v>
      </c>
      <c r="E86" s="218"/>
      <c r="F86" s="66"/>
      <c r="G86" s="119"/>
      <c r="H86" s="64"/>
      <c r="I86" s="62"/>
      <c r="J86" s="81"/>
      <c r="K86" s="66">
        <v>42198</v>
      </c>
      <c r="L86" s="56"/>
      <c r="M86" s="65"/>
      <c r="N86" s="127"/>
      <c r="O86" s="61" t="s">
        <v>320</v>
      </c>
      <c r="P86" s="64"/>
      <c r="Q86" s="64"/>
      <c r="R86" s="126" t="s">
        <v>905</v>
      </c>
      <c r="S86" s="64"/>
      <c r="T86" s="63"/>
      <c r="U86" s="63"/>
      <c r="V86" s="63"/>
      <c r="W86" s="64"/>
      <c r="X86" s="54">
        <v>112909000</v>
      </c>
      <c r="Y86" s="54"/>
      <c r="Z86" s="90"/>
      <c r="AA86" s="128">
        <v>102768000</v>
      </c>
      <c r="AB86" s="62">
        <f>X86-AA86</f>
        <v>10141000</v>
      </c>
      <c r="AC86" s="63">
        <f>100-AA86*100/X86</f>
        <v>8.981569228316616</v>
      </c>
    </row>
    <row r="87" spans="2:29" ht="45">
      <c r="B87" s="229">
        <v>80</v>
      </c>
      <c r="C87" s="230" t="s">
        <v>321</v>
      </c>
      <c r="D87" s="231">
        <v>42124</v>
      </c>
      <c r="E87" s="232">
        <v>1</v>
      </c>
      <c r="F87" s="231"/>
      <c r="G87" s="233"/>
      <c r="H87" s="239">
        <v>42257</v>
      </c>
      <c r="I87" s="233">
        <v>1</v>
      </c>
      <c r="J87" s="234"/>
      <c r="K87" s="231">
        <v>42093</v>
      </c>
      <c r="L87" s="231"/>
      <c r="M87" s="235"/>
      <c r="N87" s="235"/>
      <c r="O87" s="236" t="s">
        <v>322</v>
      </c>
      <c r="P87" s="236" t="s">
        <v>323</v>
      </c>
      <c r="Q87" s="230"/>
      <c r="R87" s="230" t="s">
        <v>55</v>
      </c>
      <c r="S87" s="237" t="s">
        <v>206</v>
      </c>
      <c r="T87" s="237"/>
      <c r="U87" s="237"/>
      <c r="V87" s="237"/>
      <c r="W87" s="230" t="s">
        <v>941</v>
      </c>
      <c r="X87" s="238"/>
      <c r="Y87" s="238">
        <v>155000000</v>
      </c>
      <c r="Z87" s="239"/>
      <c r="AA87" s="240">
        <v>150180000</v>
      </c>
      <c r="AB87" s="233"/>
      <c r="AC87" s="237"/>
    </row>
    <row r="88" spans="2:29" ht="45">
      <c r="B88" s="51">
        <v>81</v>
      </c>
      <c r="C88" s="64" t="s">
        <v>324</v>
      </c>
      <c r="D88" s="66">
        <v>42243</v>
      </c>
      <c r="E88" s="218"/>
      <c r="F88" s="66"/>
      <c r="G88" s="119"/>
      <c r="H88" s="64"/>
      <c r="I88" s="62"/>
      <c r="J88" s="81"/>
      <c r="K88" s="66">
        <v>42212</v>
      </c>
      <c r="L88" s="56"/>
      <c r="M88" s="65"/>
      <c r="N88" s="127"/>
      <c r="O88" s="61" t="s">
        <v>325</v>
      </c>
      <c r="P88" s="64"/>
      <c r="Q88" s="64"/>
      <c r="R88" s="132" t="s">
        <v>55</v>
      </c>
      <c r="S88" s="64"/>
      <c r="T88" s="63"/>
      <c r="U88" s="63"/>
      <c r="V88" s="63"/>
      <c r="W88" s="64"/>
      <c r="X88" s="54"/>
      <c r="Y88" s="54"/>
      <c r="Z88" s="90"/>
      <c r="AA88" s="128">
        <v>100014000</v>
      </c>
      <c r="AB88" s="62"/>
      <c r="AC88" s="63"/>
    </row>
    <row r="89" spans="2:29" ht="45">
      <c r="B89" s="92">
        <v>82</v>
      </c>
      <c r="C89" s="92" t="s">
        <v>327</v>
      </c>
      <c r="D89" s="93">
        <v>42247</v>
      </c>
      <c r="E89" s="214"/>
      <c r="F89" s="93"/>
      <c r="G89" s="94"/>
      <c r="H89" s="93">
        <v>42327</v>
      </c>
      <c r="I89" s="94">
        <v>1</v>
      </c>
      <c r="J89" s="95"/>
      <c r="K89" s="93">
        <v>42214</v>
      </c>
      <c r="L89" s="93"/>
      <c r="M89" s="65"/>
      <c r="N89" s="65"/>
      <c r="O89" s="96" t="s">
        <v>326</v>
      </c>
      <c r="P89" s="96" t="s">
        <v>326</v>
      </c>
      <c r="Q89" s="92"/>
      <c r="R89" s="108" t="s">
        <v>55</v>
      </c>
      <c r="S89" s="97" t="s">
        <v>206</v>
      </c>
      <c r="T89" s="97"/>
      <c r="U89" s="97"/>
      <c r="V89" s="97"/>
      <c r="W89" s="92" t="s">
        <v>194</v>
      </c>
      <c r="X89" s="98"/>
      <c r="Y89" s="98">
        <v>150000000</v>
      </c>
      <c r="Z89" s="99"/>
      <c r="AA89" s="100">
        <v>57228000</v>
      </c>
      <c r="AB89" s="94"/>
      <c r="AC89" s="97"/>
    </row>
    <row r="90" spans="2:29" ht="45">
      <c r="B90" s="200">
        <v>83</v>
      </c>
      <c r="C90" s="200" t="s">
        <v>686</v>
      </c>
      <c r="D90" s="201">
        <v>42268</v>
      </c>
      <c r="E90" s="217">
        <v>1</v>
      </c>
      <c r="F90" s="201"/>
      <c r="G90" s="201"/>
      <c r="H90" s="201"/>
      <c r="I90" s="201"/>
      <c r="J90" s="201"/>
      <c r="K90" s="201">
        <v>42236</v>
      </c>
      <c r="L90" s="201"/>
      <c r="M90" s="204"/>
      <c r="N90" s="204"/>
      <c r="O90" s="205" t="s">
        <v>687</v>
      </c>
      <c r="P90" s="205" t="s">
        <v>1064</v>
      </c>
      <c r="Q90" s="200"/>
      <c r="R90" s="200" t="s">
        <v>55</v>
      </c>
      <c r="S90" s="206" t="s">
        <v>206</v>
      </c>
      <c r="T90" s="206"/>
      <c r="U90" s="206"/>
      <c r="V90" s="206"/>
      <c r="W90" s="200" t="s">
        <v>941</v>
      </c>
      <c r="X90" s="207"/>
      <c r="Y90" s="207">
        <v>150000000</v>
      </c>
      <c r="Z90" s="208"/>
      <c r="AA90" s="209">
        <v>104456000</v>
      </c>
      <c r="AB90" s="202"/>
      <c r="AC90" s="202"/>
    </row>
    <row r="91" spans="2:29" ht="30">
      <c r="B91" s="91">
        <v>84</v>
      </c>
      <c r="C91" s="92" t="s">
        <v>1065</v>
      </c>
      <c r="D91" s="188" t="s">
        <v>1075</v>
      </c>
      <c r="E91" s="219"/>
      <c r="F91" s="93"/>
      <c r="G91" s="94"/>
      <c r="H91" s="93">
        <v>42355</v>
      </c>
      <c r="I91" s="94">
        <v>1</v>
      </c>
      <c r="J91" s="95"/>
      <c r="K91" s="188" t="s">
        <v>1067</v>
      </c>
      <c r="L91" s="93"/>
      <c r="M91" s="65"/>
      <c r="N91" s="65"/>
      <c r="O91" s="96" t="s">
        <v>1068</v>
      </c>
      <c r="P91" s="96" t="s">
        <v>1066</v>
      </c>
      <c r="Q91" s="92"/>
      <c r="R91" s="92" t="s">
        <v>905</v>
      </c>
      <c r="S91" s="97" t="s">
        <v>206</v>
      </c>
      <c r="T91" s="97"/>
      <c r="U91" s="97"/>
      <c r="V91" s="97"/>
      <c r="W91" s="92" t="s">
        <v>941</v>
      </c>
      <c r="X91" s="98"/>
      <c r="Y91" s="98">
        <v>120000000</v>
      </c>
      <c r="Z91" s="99"/>
      <c r="AA91" s="100">
        <v>105284000</v>
      </c>
      <c r="AB91" s="94"/>
      <c r="AC91" s="97"/>
    </row>
    <row r="92" spans="2:29" ht="51">
      <c r="B92" s="229">
        <v>85</v>
      </c>
      <c r="C92" s="230" t="s">
        <v>1069</v>
      </c>
      <c r="D92" s="241">
        <v>42318</v>
      </c>
      <c r="E92" s="242">
        <v>1</v>
      </c>
      <c r="F92" s="231"/>
      <c r="G92" s="233"/>
      <c r="H92" s="230"/>
      <c r="I92" s="233"/>
      <c r="J92" s="234"/>
      <c r="K92" s="231">
        <v>42285</v>
      </c>
      <c r="L92" s="231"/>
      <c r="M92" s="235"/>
      <c r="N92" s="235"/>
      <c r="O92" s="236" t="s">
        <v>1070</v>
      </c>
      <c r="P92" s="236" t="s">
        <v>481</v>
      </c>
      <c r="Q92" s="230"/>
      <c r="R92" s="230" t="s">
        <v>905</v>
      </c>
      <c r="S92" s="230"/>
      <c r="T92" s="237"/>
      <c r="U92" s="237"/>
      <c r="V92" s="237"/>
      <c r="W92" s="230"/>
      <c r="X92" s="238">
        <v>289158829.49</v>
      </c>
      <c r="Y92" s="238"/>
      <c r="Z92" s="239"/>
      <c r="AA92" s="240"/>
      <c r="AB92" s="233">
        <f>X92-AA92</f>
        <v>289158829.49</v>
      </c>
      <c r="AC92" s="237">
        <f>100-AA92*100/X92</f>
        <v>100</v>
      </c>
    </row>
    <row r="93" spans="2:29" ht="45">
      <c r="B93" s="51">
        <v>86</v>
      </c>
      <c r="C93" s="64" t="s">
        <v>1071</v>
      </c>
      <c r="D93" s="187">
        <v>42289</v>
      </c>
      <c r="E93" s="220"/>
      <c r="F93" s="66"/>
      <c r="G93" s="119"/>
      <c r="H93" s="93">
        <v>42355</v>
      </c>
      <c r="I93" s="62">
        <v>1</v>
      </c>
      <c r="J93" s="81"/>
      <c r="K93" s="66">
        <v>42094</v>
      </c>
      <c r="L93" s="56"/>
      <c r="M93" s="65"/>
      <c r="N93" s="127"/>
      <c r="O93" s="61" t="s">
        <v>1073</v>
      </c>
      <c r="P93" s="61" t="s">
        <v>1072</v>
      </c>
      <c r="Q93" s="64"/>
      <c r="R93" s="126" t="s">
        <v>905</v>
      </c>
      <c r="S93" s="63" t="s">
        <v>206</v>
      </c>
      <c r="T93" s="63"/>
      <c r="U93" s="63"/>
      <c r="V93" s="63"/>
      <c r="W93" s="64" t="s">
        <v>1074</v>
      </c>
      <c r="X93" s="54"/>
      <c r="Y93" s="54">
        <v>120000000</v>
      </c>
      <c r="Z93" s="90"/>
      <c r="AA93" s="6"/>
      <c r="AB93" s="62"/>
      <c r="AC93" s="63"/>
    </row>
    <row r="94" spans="2:29" ht="15">
      <c r="B94" s="51">
        <v>87</v>
      </c>
      <c r="C94" s="64"/>
      <c r="D94" s="187"/>
      <c r="E94" s="220"/>
      <c r="F94" s="66"/>
      <c r="G94" s="119"/>
      <c r="H94" s="64"/>
      <c r="I94" s="62"/>
      <c r="J94" s="81"/>
      <c r="K94" s="66"/>
      <c r="L94" s="56"/>
      <c r="M94" s="65"/>
      <c r="N94" s="127"/>
      <c r="O94" s="61"/>
      <c r="P94" s="64"/>
      <c r="Q94" s="64"/>
      <c r="R94" s="126"/>
      <c r="S94" s="64"/>
      <c r="T94" s="63"/>
      <c r="U94" s="63"/>
      <c r="V94" s="63"/>
      <c r="W94" s="64"/>
      <c r="X94" s="54"/>
      <c r="Y94" s="54"/>
      <c r="Z94" s="90"/>
      <c r="AA94" s="6"/>
      <c r="AB94" s="62"/>
      <c r="AC94" s="63"/>
    </row>
    <row r="95" spans="2:29" ht="15">
      <c r="B95" s="51">
        <v>88</v>
      </c>
      <c r="C95" s="64"/>
      <c r="D95" s="187"/>
      <c r="E95" s="220"/>
      <c r="F95" s="66"/>
      <c r="G95" s="119"/>
      <c r="H95" s="64"/>
      <c r="I95" s="62"/>
      <c r="J95" s="81"/>
      <c r="K95" s="66"/>
      <c r="L95" s="56"/>
      <c r="M95" s="65"/>
      <c r="N95" s="127"/>
      <c r="O95" s="61"/>
      <c r="P95" s="64"/>
      <c r="Q95" s="64"/>
      <c r="R95" s="126"/>
      <c r="S95" s="64"/>
      <c r="T95" s="63"/>
      <c r="U95" s="63"/>
      <c r="V95" s="63"/>
      <c r="W95" s="64"/>
      <c r="X95" s="54"/>
      <c r="Y95" s="54"/>
      <c r="Z95" s="90"/>
      <c r="AA95" s="6"/>
      <c r="AB95" s="62"/>
      <c r="AC95" s="63"/>
    </row>
    <row r="96" spans="2:29" ht="15">
      <c r="B96" s="51">
        <v>89</v>
      </c>
      <c r="C96" s="64"/>
      <c r="D96" s="187"/>
      <c r="E96" s="220"/>
      <c r="F96" s="66"/>
      <c r="G96" s="119"/>
      <c r="H96" s="64"/>
      <c r="I96" s="62"/>
      <c r="J96" s="81"/>
      <c r="K96" s="66"/>
      <c r="L96" s="56"/>
      <c r="M96" s="65"/>
      <c r="N96" s="127"/>
      <c r="O96" s="61"/>
      <c r="P96" s="64"/>
      <c r="Q96" s="64"/>
      <c r="R96" s="126"/>
      <c r="S96" s="64"/>
      <c r="T96" s="63"/>
      <c r="U96" s="63"/>
      <c r="V96" s="63"/>
      <c r="W96" s="64"/>
      <c r="X96" s="54"/>
      <c r="Y96" s="54"/>
      <c r="Z96" s="90"/>
      <c r="AA96" s="6"/>
      <c r="AB96" s="62"/>
      <c r="AC96" s="63"/>
    </row>
    <row r="97" spans="5:15" ht="15">
      <c r="E97" s="221">
        <f>SUM(E7:E96)</f>
        <v>19</v>
      </c>
      <c r="G97" s="79">
        <f>SUM(G7:G96)</f>
        <v>38</v>
      </c>
      <c r="I97" s="84">
        <f>SUM(I7:I96)</f>
        <v>78</v>
      </c>
      <c r="J97" s="82"/>
      <c r="O97" s="72"/>
    </row>
    <row r="98" ht="15" hidden="1">
      <c r="C98" s="52" t="s">
        <v>1110</v>
      </c>
    </row>
    <row r="99" spans="3:16" ht="15" hidden="1">
      <c r="C99" s="55" t="s">
        <v>1094</v>
      </c>
      <c r="D99" s="80">
        <f>T100</f>
        <v>21</v>
      </c>
      <c r="E99" s="211"/>
      <c r="F99" s="80"/>
      <c r="G99" s="76"/>
      <c r="H99" s="52" t="s">
        <v>1111</v>
      </c>
      <c r="P99" s="75"/>
    </row>
    <row r="100" spans="3:22" ht="15" hidden="1">
      <c r="C100" s="55" t="s">
        <v>1093</v>
      </c>
      <c r="D100" s="80">
        <f>V100</f>
        <v>21</v>
      </c>
      <c r="E100" s="211"/>
      <c r="F100" s="80"/>
      <c r="G100" s="76"/>
      <c r="H100" s="52" t="s">
        <v>1111</v>
      </c>
      <c r="P100" s="75"/>
      <c r="T100" s="63">
        <f>SUM(T7:T64)</f>
        <v>21</v>
      </c>
      <c r="U100" s="63">
        <f>SUM(U7:U69)</f>
        <v>17</v>
      </c>
      <c r="V100" s="63">
        <f>SUM(V7:V64)</f>
        <v>21</v>
      </c>
    </row>
    <row r="101" spans="3:22" ht="15" hidden="1">
      <c r="C101" s="55" t="s">
        <v>206</v>
      </c>
      <c r="D101" s="80">
        <f>U100</f>
        <v>17</v>
      </c>
      <c r="E101" s="211"/>
      <c r="F101" s="80"/>
      <c r="G101" s="76"/>
      <c r="H101" s="52" t="str">
        <f>H100</f>
        <v>фондов</v>
      </c>
      <c r="P101" s="75"/>
      <c r="T101" s="101"/>
      <c r="U101" s="101"/>
      <c r="V101" s="101"/>
    </row>
    <row r="103" spans="3:8" ht="30">
      <c r="C103" s="222" t="s">
        <v>31</v>
      </c>
      <c r="D103" s="223">
        <f>I97</f>
        <v>78</v>
      </c>
      <c r="E103" s="224"/>
      <c r="F103" s="223"/>
      <c r="G103" s="223"/>
      <c r="H103" s="222" t="s">
        <v>1111</v>
      </c>
    </row>
    <row r="104" spans="3:8" ht="22.5" customHeight="1">
      <c r="C104" s="222" t="s">
        <v>263</v>
      </c>
      <c r="D104" s="225">
        <f>G97-1</f>
        <v>37</v>
      </c>
      <c r="E104" s="226"/>
      <c r="F104" s="222"/>
      <c r="G104" s="227"/>
      <c r="H104" s="222" t="str">
        <f>H103</f>
        <v>фондов</v>
      </c>
    </row>
    <row r="105" spans="3:8" ht="60">
      <c r="C105" s="222" t="s">
        <v>1377</v>
      </c>
      <c r="D105" s="225">
        <f>E97</f>
        <v>19</v>
      </c>
      <c r="E105" s="228"/>
      <c r="F105" s="222"/>
      <c r="G105" s="227"/>
      <c r="H105" s="222" t="str">
        <f>H104</f>
        <v>фондов</v>
      </c>
    </row>
  </sheetData>
  <sheetProtection/>
  <autoFilter ref="B6:AC6"/>
  <mergeCells count="18">
    <mergeCell ref="P4:P5"/>
    <mergeCell ref="AB4:AC4"/>
    <mergeCell ref="AA4:AA5"/>
    <mergeCell ref="Z4:Z5"/>
    <mergeCell ref="R4:R5"/>
    <mergeCell ref="W4:W5"/>
    <mergeCell ref="S4:S5"/>
    <mergeCell ref="Y4:Y5"/>
    <mergeCell ref="X4:X5"/>
    <mergeCell ref="O4:O5"/>
    <mergeCell ref="M4:M5"/>
    <mergeCell ref="K4:K5"/>
    <mergeCell ref="D4:D5"/>
    <mergeCell ref="C4:C5"/>
    <mergeCell ref="B4:B5"/>
    <mergeCell ref="H4:H5"/>
    <mergeCell ref="N4:N5"/>
    <mergeCell ref="J4:J5"/>
  </mergeCells>
  <hyperlinks>
    <hyperlink ref="O11" r:id="rId1" display="http://npfb.ru/ru/media/news/news.wbp?id=27d2513a-afb4-4ff5-b3a8-527b2bd2a82d"/>
    <hyperlink ref="O13" r:id="rId2" display="http://www.bigpension.ru/info-center/fund-news/fund-news_94.html"/>
    <hyperlink ref="O12" r:id="rId3" display="http://gazfond.ru/about/news/fond/4_marta_2014g_sovet_fonda_rassmotrit_voprosy_reorganizatsii_npf_gazfond.html"/>
    <hyperlink ref="O14" r:id="rId4" display="http://www.npflg.ru/press/news/detail.php?ID=2115537"/>
    <hyperlink ref="O15" r:id="rId5" display="http://www.npfsberbanka.ru/press/27955/"/>
    <hyperlink ref="O16" r:id="rId6" display="http://npf.zerich.ru/news/fond/1681/"/>
    <hyperlink ref="O17" r:id="rId7" display="http://npfn.ru/ru/press-center/newsline/014705-SOOBSCHENIE-o-provedenii-zasedaniya-Soveta-Fonda-NPF-Nasledie.html"/>
    <hyperlink ref="O10" r:id="rId8" display="http://www.europf.com/europf-pressrelease-2014-02-21"/>
    <hyperlink ref="O7" r:id="rId9" display="http://www.npfe.ru/press/news/22734/"/>
    <hyperlink ref="O8" r:id="rId10" display="http://www.stalfond.ru/press-centre/news/news_323.html"/>
    <hyperlink ref="O9" r:id="rId11" display="http://www.npfts.ru/press/povestka_2014_03_20.htm"/>
    <hyperlink ref="O18" r:id="rId12" display="http://www.promagrofond.ru/about"/>
    <hyperlink ref="O19" r:id="rId13" display="http://www.nnpf.ru/novosti/index.php?ELEMENT_ID=2335"/>
    <hyperlink ref="O20" r:id="rId14" display="http://www.kitnpf.ru/press-centre/news/2014/31488/"/>
    <hyperlink ref="O21" r:id="rId15" display="http://www.npfm.ru/pr/news/article.wbp?page_num=5&amp;article_id=83b57908-f25d-4a0a-b433-c946b89b3db1      "/>
    <hyperlink ref="P12" r:id="rId16" display="http://gazfond.ru/about/news/fond/soderzhanie_resheniy_prinyatykh_sovetom_fonda_04_marta_2014_goda.html"/>
    <hyperlink ref="P11" r:id="rId17" display="http://npfb.ru/ru/media/news/news.wbp?id=b1072b7e-e865-4b27-8e86-45e5e9eb9982"/>
    <hyperlink ref="P8" r:id="rId18" display="http://www.stalfond.ru/press-centre/news/news_328.html"/>
    <hyperlink ref="O22" r:id="rId19" display="http://www.npfdoverie.ru/news/1213.html"/>
    <hyperlink ref="O23" r:id="rId20" display="http://www.npfprof.ru/news/sovet_fonda_negosudarstvennogo_pensionnogo_fonda_professional_nyy__14_aprelya_2014_goda_rassmotrit_vopros_o_reorganizatsii_fonda/"/>
    <hyperlink ref="P9" r:id="rId21" display="http://www.npfts.ru/press/sovet_fonda_20_03_14.htm"/>
    <hyperlink ref="O24" r:id="rId22" display="http://www.npfsng.ru/news/news_152.html"/>
    <hyperlink ref="O25" r:id="rId23" display="http://npfmet.ru/content/news/5/390/"/>
    <hyperlink ref="P20" r:id="rId24" display="http://www.kitnpf.ru/press-centre/news/2014/31852/"/>
    <hyperlink ref="P7" r:id="rId25" display="http://www.npfe.ru/press/news/22734/"/>
    <hyperlink ref="O26" r:id="rId26" display="http://www.socialnpf.ru/index.php?option=com_content&amp;view=article&amp;id=175:-l-r-26-2014-&amp;catid=34:demo-category&amp;Itemid=100"/>
    <hyperlink ref="P14" r:id="rId27" display="http://www.npflg.ru/press/news/detail.php?ID=2116279"/>
    <hyperlink ref="P10" r:id="rId28" display="http://www.europf.com/europf-pressrelease-2014-03-28"/>
    <hyperlink ref="P17" r:id="rId29" display="http://npfn.ru/ru/press-center/newsline/014909-SOOBSCHENIE-o-prinyatom-reshenii-o-reorganizacii-NPF-Nasledie-v-forme-preobrazovaniya-v-akcionernyj-pensionnyj-fond-i-o-soderzha.html"/>
    <hyperlink ref="P13" r:id="rId30" display="http://www.bigpension.ru/info-center/fund-news/fund-news_101.html"/>
    <hyperlink ref="O27" r:id="rId31" display="http://www.npf.uralsib.ru/news/article.wbp?id=77013302-f7be-4d39-8fa4-04181224cc82"/>
    <hyperlink ref="O28" r:id="rId32" display="http://sbrfreso.ru/novosti/fond/sovet-fonda-npf-sberfond-reso-rassmotrit-vopros-o-reorganizatsii-fonda-5-maya-2014-goda/"/>
    <hyperlink ref="P18" r:id="rId33" display="http://www.promagrofond.ru/about"/>
    <hyperlink ref="P16" r:id="rId34" display="http://www.zerich-npf.ru/news/fond/1734/index.php?ID=1734&amp;back_url_admin=%2Fbitrix%2Fadmin%2Fiblock_element_admin.php%3FIBLOCK_ID%3D2%26type%3Dinfo%26lang%3Dru%26find_section_section%3D-1"/>
    <hyperlink ref="O29" r:id="rId35" display="http://tnk-vladimir.ru/press/news/detail.php?ID=38"/>
    <hyperlink ref="O30" r:id="rId36" display="http://www.doverie56.ru/news.aspx?id=404"/>
    <hyperlink ref="P19" r:id="rId37" display="http://www.nnpf.ru/novosti/index.php?ELEMENT_ID=2351"/>
    <hyperlink ref="P15" r:id="rId38" display="http://www.npfsberbanka.ru/press/27982/"/>
    <hyperlink ref="P23" r:id="rId39" display="http://www.npfprof.ru/news/prinyato_reshenie_o_preobrazovanii_fonda_v_otkrytoe_aktsionernoe_obshestvo/"/>
    <hyperlink ref="O31" r:id="rId40" display="http://www.npf-rs.ru/docs/press-center/Совет%20НПФ%20«Русский%20Стандарт»%20рассмотрит%20вопрос%20о%20реорганизации%20Фонда.pdf"/>
    <hyperlink ref="O32" r:id="rId41" display="http://www.1npf.com/news/1npf/5363/"/>
    <hyperlink ref="P22" r:id="rId42" display="http://www.npfdoverie.ru/upload/information_17042014.pdf"/>
    <hyperlink ref="O33" r:id="rId43" display="http://www.npfo.ru/index.php?page=news&amp;pid=2500"/>
    <hyperlink ref="P25" r:id="rId44" display="http://npfmet.ru/content/news/5/393/"/>
    <hyperlink ref="O34" r:id="rId45" display="http://www.npfraiffeisen.ru/about/news/index.php?id28=29470"/>
    <hyperlink ref="P24" r:id="rId46" display="http://www.npfsng.ru/news/news_154.html"/>
    <hyperlink ref="O35" r:id="rId47" display="http://www.soglasie-npf.ru/fund/news.php?ID=413"/>
    <hyperlink ref="O36" r:id="rId48" display="http://www.regionfund.ru/press/fund_news/param/287/"/>
    <hyperlink ref="O37" r:id="rId49" display="http://npfsocium.ru/news/news.html"/>
    <hyperlink ref="O38" r:id="rId50" display="http://www.npf-stroycomplex.ru/detail.aspx?cid=905fd675-c824-4e3d-be73-8bc58336a17b&amp;tuid=20e406a3-1add-414e-bed4-bd865c3a3594&amp;ruid=da3afad7-f07b-46e0-9c0c-e748e5700f2c"/>
    <hyperlink ref="O39" r:id="rId51" display="http://www.hmnpf.ru/news/?id=64113"/>
    <hyperlink ref="P21" r:id="rId52" display="http://www.npfrgs.ru/about/news/article.wbp?article_id=338fd825-5b3a-4e92-ae12-61bb4a0bcfdd"/>
    <hyperlink ref="P29" r:id="rId53" display="http://tnk-vladimir.ru/press/news/detail.php?ID=40"/>
    <hyperlink ref="Q16" r:id="rId54" display="http://www.zerich-npf.ru/about/documents/Protokol_29_April_2014"/>
    <hyperlink ref="P28" r:id="rId55" display="http://sbrfreso.ru/novosti/fond/soobshchenie-po-prinyatomu-resheniyu-o-reorganizatsii-npf-sberfond-reso-v-forme-preobrazovaniya-v-ak/"/>
    <hyperlink ref="O41" r:id="rId56" display="http://www.1rusfond.ru/news/226-12-maya-2014"/>
    <hyperlink ref="O40" r:id="rId57" display="http://npfon.ru/info/news/fund/30-04-2014_24-50/"/>
    <hyperlink ref="P27" r:id="rId58" display="http://www.npf.uralsib.ru/news/article.wbp?id=e50b703a-e86c-45bb-8128-5fe95faf002a"/>
    <hyperlink ref="P31" r:id="rId59" display="http://www.npf-rs.ru/press-center/news.html?13"/>
    <hyperlink ref="P30" r:id="rId60" display="http://www.doverie56.ru/news.aspx?id=420"/>
    <hyperlink ref="O42" r:id="rId61" display="http://www.penfosib.ru/novosti/novosti/15-05-2014g.htm"/>
    <hyperlink ref="P32" r:id="rId62" display="http://www.1npf.com/news/1npf/5526/"/>
    <hyperlink ref="P33" r:id="rId63" display="http://www.npfo.ru/index.php?page=news&amp;pid=2510"/>
    <hyperlink ref="O43" r:id="rId64" display="http://www.mnpf-akvilon.ru/about/fondnews/81"/>
    <hyperlink ref="Q13" r:id="rId65" display="http://www.bigpension.ru/info-center/fund-news/fund-news_112.html"/>
    <hyperlink ref="O44" r:id="rId66" display="http://www.npfblago.ru/opencms/opencms/system/modules/com.syscom.opencms.npfblago/news/newsItem_0255.html"/>
    <hyperlink ref="Q29" r:id="rId67" display="http://tnk-vladimir.ru/press/news/detail.php?ID=41"/>
    <hyperlink ref="P38" r:id="rId68" display="http://www.npf-stroycomplex.ru/detail.aspx?cid=905fd675-c824-4e3d-be73-8bc58336a17b&amp;tuid=20e406a3-1add-414e-bed4-bd865c3a3594&amp;ruid=e566f91a-1b80-417b-94ab-b035510b94d4"/>
    <hyperlink ref="Q23" r:id="rId69" display="http://www.npfprof.ru/news/sovet_fonda_npf_professional_nyy__prinyal_resheniya_po_voprosam__svyazannym_s_vypuskom_aktsiy/"/>
    <hyperlink ref="P34" r:id="rId70" display="http://www.npfraiffeisen.ru/about/news/index.php?id28=29830"/>
    <hyperlink ref="P36" r:id="rId71" display="http://www.regionfund.ru/press/fund_news/param/295/"/>
    <hyperlink ref="P35" r:id="rId72" display="http://www.soglasie-npf.ru/fund/news.php?ID=505"/>
    <hyperlink ref="O45" r:id="rId73" display="http://www.npfsr.ru/#view%2F58269618%2F"/>
    <hyperlink ref="O46" r:id="rId74" display="http://www.npfmagnit.ru/news/detail.php?ID=136"/>
    <hyperlink ref="P41" r:id="rId75" display="http://www.1rusfond.ru/news/241-16-iyunya-2014"/>
    <hyperlink ref="P37" r:id="rId76" display="http://npfsocium.ru/news/news.html"/>
    <hyperlink ref="O47" r:id="rId77" display="http://www.pensioninvest.ru/news_fond_65.htm"/>
    <hyperlink ref="O48" r:id="rId78" display="http://arel-npf.ru/reorganiz.shtml"/>
    <hyperlink ref="P39" r:id="rId79" display="http://www.hmnpf.ru/news/?id=64147"/>
    <hyperlink ref="O49" r:id="rId80" display="http://www.neftegarant.ru/press/fond_news/1665/"/>
    <hyperlink ref="O50" r:id="rId81" display="http://www.npfgefest.ru/filials/moscow/news/soobshchenie-o-provedenii-zasedaniya-soveta-fonda-npf-gefest.html"/>
    <hyperlink ref="P43" r:id="rId82" display="http://mnpf-akvilon.ru/characteristics/corporization"/>
    <hyperlink ref="P26" r:id="rId83" display="http://www.socialnpf.ru/index.php?option=com_content&amp;view=article&amp;id=179:2014-06-30-09-14-50&amp;catid=34:demo-category&amp;Itemid=100"/>
    <hyperlink ref="P44" r:id="rId84" display="http://www.npfblago.ru/opencms/opencms/system/modules/com.syscom.opencms.npfblago/news/newsItem_0267.html"/>
    <hyperlink ref="P46" r:id="rId85" display="http://www.npfmagnit.ru/news/detail.php?ID=139"/>
    <hyperlink ref="P45" r:id="rId86" display="http://www.npfsr.ru/#view%2F61335826%2F"/>
    <hyperlink ref="Q38" r:id="rId87" display="http://www.npf-stroycomplex.ru/detail.aspx?cid=905fd675-c824-4e3d-be73-8bc58336a17b&amp;tuid=20e406a3-1add-414e-bed4-bd865c3a3594&amp;ruid=f3bde008-dd26-4f41-869d-51870a92c957"/>
    <hyperlink ref="P48" r:id="rId88" display="http://arel-npf.ru/reorganiz1.shtml"/>
    <hyperlink ref="P47" r:id="rId89" display="http://www.pensioninvest.ru/news_fond_66.htm"/>
    <hyperlink ref="P42" r:id="rId90" display="http://www.penfosib.ru/novosti/novosti/29-07-2014g.htm"/>
    <hyperlink ref="P49" r:id="rId91" display="http://www.neftegarant.ru/press/fond_news/1709/"/>
    <hyperlink ref="O51" r:id="rId92" display="http://www.npfopf.ru/?issue_id=19&amp;id=206"/>
    <hyperlink ref="O52" r:id="rId93" display="http://www.npf-strategy.ru/novosti/details_379.html"/>
    <hyperlink ref="Q46" r:id="rId94" display="http://www.npfmagnit.ru/news/detail.php?ID=143"/>
    <hyperlink ref="O53" r:id="rId95" display="http://www.vtbnpf.ru/achievment/account/Additional%20information/"/>
    <hyperlink ref="P53" r:id="rId96" display="http://www.vtbnpf.ru/achievment/account/Additional%20information/"/>
    <hyperlink ref="Q43" r:id="rId97" display="http://www.mnpf-akvilon.ru/about/fondnews/88"/>
    <hyperlink ref="Q44" r:id="rId98" display="http://www.npfblago.ru/opencms/opencms/system/modules/com.syscom.opencms.npfblago/news/newsItem_0270.html"/>
    <hyperlink ref="Q26" r:id="rId99" display="http://www.socialnpf.ru/index.php?option=com_content&amp;view=article&amp;id=186:2014-08-04-02-57-09&amp;catid=34:demo-category&amp;Itemid=100"/>
    <hyperlink ref="P40" r:id="rId100" display="http://npfon.ru/info/news/fund/11-08-2014_11-14/"/>
    <hyperlink ref="O54" r:id="rId101" display="http://www.ppafond.ru/freeze.htm"/>
    <hyperlink ref="Q42" r:id="rId102" display="http://www.penfosib.ru/novosti/novosti/01-09-2014-g.htm"/>
    <hyperlink ref="Q40" r:id="rId103" display="http://npfon.ru/"/>
    <hyperlink ref="P52" r:id="rId104" display="http://www.npf-strategy.ru/novosti/details_391.html"/>
    <hyperlink ref="O55" r:id="rId105" display="http://www.npfspb.ru/?p=news&amp;id=35"/>
    <hyperlink ref="O56" r:id="rId106" display="http://www.npfond.ru/index.php?option=com_content&amp;view=article&amp;id=246:12-09-2014-o-provedenii-zasedaniya-soveta-fonda&amp;catid=86&amp;Itemid=435"/>
    <hyperlink ref="P51" r:id="rId107" display="http://www.npfopf.ru/?issue_id=19&amp;id=213"/>
    <hyperlink ref="O57" r:id="rId108" display="http://www.npftpprf.ru/"/>
    <hyperlink ref="O59" r:id="rId109" display="http://npf-renlife.ru/news/uvedomlenie-o-provedenii-zasedaniya-soveta-negosudarstvennogo-pensionnogo-fonda-renessans-zhizn"/>
    <hyperlink ref="P58" r:id="rId110" display="http://www.npf-uchastie.ru/component/content/article/34-needinfo/225-2014-09-30-09-27-13.html"/>
    <hyperlink ref="P54" r:id="rId111" display="http://www.ppafond.ru/freeze1.htm"/>
    <hyperlink ref="P56" r:id="rId112" display="http://www.npfond.ru/index.php?option=com_content&amp;view=article&amp;id=249:13-10-2014-o-prinyatom-sovetom-fonda-reshenii-o-reorganizatsii&amp;catid=86&amp;Itemid=435"/>
    <hyperlink ref="P55" r:id="rId113" display="http://www.npfspb.ru/?p=news&amp;id=36"/>
    <hyperlink ref="Q51" r:id="rId114" display="http://www.npfopf.ru/?issue_id=19&amp;id=217"/>
    <hyperlink ref="O60" r:id="rId115" display="http://www.volga-capital.ru/news/index.php?ELEMENT_ID=720"/>
    <hyperlink ref="O62" r:id="rId116" display="http://www.npf-almaz.ru/component/k2/item/543-akcionirovanie-1.html"/>
    <hyperlink ref="O61" r:id="rId117" display="http://www.pensioninvest.ru/news_fond_67.htm"/>
    <hyperlink ref="O63" r:id="rId118" display="http://www.blagovestfond.ru/news/fund/699.html"/>
    <hyperlink ref="P57" r:id="rId119" display="http://www.npftpprf.ru/"/>
    <hyperlink ref="O64" r:id="rId120" display="http://www.pfpsb.ru/About/notice.html"/>
    <hyperlink ref="P59" r:id="rId121" display="http://npf-renlife.ru/news/soobshchenie-o-prinyatom-reshenii-o-reorganizacii-negosudarstvennogo-pensionnogo-fonda"/>
    <hyperlink ref="P50" r:id="rId122" display="http://www.npfgefest.ru/filials/moscow/news/prinyato-reshenie-o-reorganizatsii-npf-gefest.html"/>
    <hyperlink ref="P60" r:id="rId123" display="http://www.volga-capital.ru/news/index.php?ELEMENT_ID=750"/>
    <hyperlink ref="P65" r:id="rId124" display="http://npfbksb.ru/about/novosti.php?ELEMENT_ID=38929"/>
    <hyperlink ref="O65" r:id="rId125" display="http://npfbksb.ru/about/novosti.php?ELEMENT_ID=38928"/>
    <hyperlink ref="O66" r:id="rId126" display="http://www.npf-uralfd.ru/about/press/2014/10/01/"/>
    <hyperlink ref="P66" r:id="rId127" display="http://www.npf-uralfd.ru/about/press/2014/11/07/"/>
    <hyperlink ref="P61" r:id="rId128" display="http://www.pensioninvest.ru/news_fond_68.htm"/>
    <hyperlink ref="P62" r:id="rId129" display="http://www.npf-almaz.ru/component/k2/item/544-sovet-fonda-reorganisatia.html"/>
    <hyperlink ref="P63" r:id="rId130" display="http://www.blagovestfond.ru/news/fund/711.html"/>
    <hyperlink ref="Q50" r:id="rId131" display="http://www.npfgefest.ru/filials/moscow/news/vnesenie-izmeneniy-v-reshenie-o-reorganizatsii-fonda.html"/>
    <hyperlink ref="P64" r:id="rId132" display="http://www.pfpsb.ru/About/notice20141202001.html"/>
    <hyperlink ref="O67" r:id="rId133" display="http://www.rnpf.ru/index.php?new=235&amp;pgg=1"/>
    <hyperlink ref="O68" r:id="rId134" display="http://www.apk-fond.ru/news/2015-01-23/36/"/>
    <hyperlink ref="P71" r:id="rId135" display="http://npfsber.ru/99"/>
    <hyperlink ref="O71" r:id="rId136" display="http://npfsber.ru/acionir"/>
    <hyperlink ref="P70" r:id="rId137" display="http://npfzb.ru/news/0717-3-dekabrya-2014-goda-sostoyalos-zasedanie-soveta-fonda-s-povestkoj-dnya-o-reorganizacii-npf-zaschita-buduschego.html"/>
    <hyperlink ref="O70" r:id="rId138" display="http://npfzb.ru/news/0699-raskrytie-informacii.html"/>
    <hyperlink ref="O69" r:id="rId139" display="http://npf-adekta.ru/102"/>
    <hyperlink ref="P69" r:id="rId140" display="http://npf-adekta.ru/111"/>
    <hyperlink ref="O72" r:id="rId141" display="http://www.npf-atom.ru/fund/news/fund/detail.php?ID=1477"/>
    <hyperlink ref="O73" r:id="rId142" display="http://npfallianz.ru/news/detail.php?ID=237"/>
    <hyperlink ref="P73" r:id="rId143" display="http://npfallianz.ru/news/detail.php?ID=238"/>
    <hyperlink ref="O74" r:id="rId144" display="http://www.npf-transneft.ru/press/news/?id=19092"/>
    <hyperlink ref="O75" r:id="rId145" display="http://www.npfrostvertol.ru/index.php?option=com_content&amp;view=article&amp;id=88:-032015&amp;catid=3:2013-01-04-09-26-15"/>
    <hyperlink ref="P68" r:id="rId146" display="http://www.apk-fond.ru/news/2015-03-25/39/"/>
    <hyperlink ref="O76" r:id="rId147" display="http://www.captainfund.ru/"/>
    <hyperlink ref="P72" r:id="rId148" display="http://www.npf-atom.ru/fund/news/fund/detail.php?ID=1480"/>
    <hyperlink ref="P67" r:id="rId149" display="http://www.rnpf.ru/index.php?new=242&amp;pgg=1"/>
    <hyperlink ref="O77" r:id="rId150" display="http://www.npfavtovaz.ru/Pages/?id=1"/>
    <hyperlink ref="O78" r:id="rId151" display="http://www.npf-mosenergo.ru/index.php/newsweek/231-reorganization.html"/>
    <hyperlink ref="O79" r:id="rId152" display="http://www.npfuvz.ru/"/>
    <hyperlink ref="P74" r:id="rId153" display="http://www.npf-transneft.ru/press/news/?id=20292 "/>
    <hyperlink ref="P80" r:id="rId154" display="http://www.vniief-garant.ru/about/information/reorganization/"/>
    <hyperlink ref="O80" r:id="rId155" display="http://www.vniief-garant.ru/about/information/reorganization/"/>
    <hyperlink ref="P75" r:id="rId156" display="http://www.npfrostvertol.ru/index.php?option=com_content&amp;view=article&amp;id=98:2015-04-27-12-53-04&amp;catid=4:2013-01-05-10-32-02"/>
    <hyperlink ref="P77" r:id="rId157" display="http://www.npfavtovaz.ru/Pages/?id=1"/>
    <hyperlink ref="O81" r:id="rId158" display="http://npf-moskovia.ru/posts/1493101"/>
    <hyperlink ref="P79" r:id="rId159" display="http://www.npfuvz.ru/"/>
    <hyperlink ref="Q67" r:id="rId160" display="http://www.rnpf.ru/index.php?new=254&amp;pgg=1"/>
    <hyperlink ref="P81" r:id="rId161" display="http://npf-moskovia.ru/posts"/>
    <hyperlink ref="P78" r:id="rId162" display="http://www.npf-mosenergo.ru/"/>
    <hyperlink ref="O82" r:id="rId163" display="http://www.npfvremya.ru/index/novosti/24.06.2015.html"/>
    <hyperlink ref="O83" r:id="rId164" display="http://www.veteranfond.ru/blank.php?title=о_фонде&amp;idlink=20080120203415&amp;cntlink=20080120203743&amp;rdirect=fwd"/>
    <hyperlink ref="P83" r:id="rId165" display="http://www.veteranfond.ru/blank.php?title=о_фонде&amp;idlink=20080120203415&amp;cntlink=20080120203743&amp;rdirect=fwd"/>
    <hyperlink ref="P82" r:id="rId166" display="http://www.npfvremya.ru/index/novosti/12.07.2015.html"/>
    <hyperlink ref="O84" r:id="rId167" display="http://www.npf-opk.ru/?news=1629"/>
    <hyperlink ref="O85" r:id="rId168" display="http://npftd.ru/"/>
    <hyperlink ref="O86" r:id="rId169" display="http://npf-p.ru/news/message752#more-752"/>
    <hyperlink ref="O87" r:id="rId170" display="http://www.npfnv.ru/index.php?area=1&amp;p=static&amp;page=news"/>
    <hyperlink ref="P87" r:id="rId171" display="http://www.npfnv.ru/uploads/site/reorg3.pdf"/>
    <hyperlink ref="O88" r:id="rId172" display="http://www.npfimperia.ru/"/>
    <hyperlink ref="P76" r:id="rId173" display="http://www.captainfund.ru/"/>
    <hyperlink ref="O89" r:id="rId174" display="http://www.ingosnpf.ru/"/>
    <hyperlink ref="P85" r:id="rId175" display="http://npftd.ru/news/reorganization"/>
    <hyperlink ref="O90" r:id="rId176" display="http://www.npfpravo.ru/news1/yvedomlenie1/"/>
    <hyperlink ref="P89" r:id="rId177" display="http://www.ingosnpf.ru/"/>
    <hyperlink ref="P84" r:id="rId178" display="http://www.npf-opk.ru/?news=1632"/>
    <hyperlink ref="P90" r:id="rId179" display="http://www.npfpravo.ru/news1/izmeneniya1/"/>
    <hyperlink ref="O91" r:id="rId180" display="http://npfsocmir.ru/142699"/>
    <hyperlink ref="P91" r:id="rId181" display="http://npfsocmir.ru/142713"/>
    <hyperlink ref="O92" r:id="rId182" display="http://www.socialnpf.ru/index.php?option=com_content&amp;view=article&amp;id=196:2015-10-10-04-10-14&amp;catid=34:demo-category&amp;Itemid=100"/>
    <hyperlink ref="P93" r:id="rId183" display="http://sberfond.ru/images/docs/reshenie_12-10-2015.pdf"/>
    <hyperlink ref="O93" r:id="rId184" display="http://www.sberfond.ru/index.php?option=com_content&amp;view=article&amp;id=6&amp;Itemid=4"/>
    <hyperlink ref="P92" r:id="rId185" display="http://www.socialnpf.ru/"/>
  </hyperlinks>
  <printOptions/>
  <pageMargins left="0.7" right="0.7" top="0.75" bottom="0.75" header="0.3" footer="0.3"/>
  <pageSetup horizontalDpi="600" verticalDpi="600" orientation="portrait" paperSize="9" r:id="rId188"/>
  <legacyDrawing r:id="rId187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5"/>
  <sheetViews>
    <sheetView zoomScalePageLayoutView="0" workbookViewId="0" topLeftCell="A1">
      <pane ySplit="3" topLeftCell="A82" activePane="bottomLeft" state="frozen"/>
      <selection pane="topLeft" activeCell="A1" sqref="A1"/>
      <selection pane="bottomLeft" activeCell="D103" sqref="D103"/>
    </sheetView>
  </sheetViews>
  <sheetFormatPr defaultColWidth="9.140625" defaultRowHeight="15"/>
  <cols>
    <col min="1" max="1" width="2.28125" style="9" customWidth="1"/>
    <col min="2" max="2" width="3.8515625" style="9" customWidth="1"/>
    <col min="3" max="3" width="8.421875" style="18" customWidth="1"/>
    <col min="4" max="4" width="38.28125" style="9" customWidth="1"/>
    <col min="5" max="5" width="13.28125" style="9" customWidth="1"/>
    <col min="6" max="6" width="12.57421875" style="9" customWidth="1"/>
    <col min="7" max="7" width="12.7109375" style="20" customWidth="1"/>
    <col min="8" max="8" width="13.57421875" style="20" customWidth="1"/>
    <col min="9" max="9" width="14.00390625" style="9" customWidth="1"/>
    <col min="10" max="10" width="13.421875" style="9" customWidth="1"/>
    <col min="11" max="11" width="13.8515625" style="9" customWidth="1"/>
    <col min="12" max="12" width="20.57421875" style="9" customWidth="1"/>
    <col min="13" max="13" width="19.8515625" style="9" customWidth="1"/>
    <col min="14" max="14" width="10.7109375" style="9" customWidth="1"/>
    <col min="15" max="15" width="11.140625" style="9" customWidth="1"/>
    <col min="16" max="16" width="11.28125" style="9" customWidth="1"/>
    <col min="17" max="17" width="11.421875" style="9" customWidth="1"/>
    <col min="18" max="18" width="14.00390625" style="9" customWidth="1"/>
    <col min="19" max="16384" width="9.140625" style="9" customWidth="1"/>
  </cols>
  <sheetData>
    <row r="2" spans="3:18" s="4" customFormat="1" ht="102.75" customHeight="1">
      <c r="C2" s="1" t="s">
        <v>1115</v>
      </c>
      <c r="D2" s="2" t="s">
        <v>1116</v>
      </c>
      <c r="E2" s="2" t="s">
        <v>1117</v>
      </c>
      <c r="F2" s="2" t="s">
        <v>1118</v>
      </c>
      <c r="G2" s="3" t="s">
        <v>1119</v>
      </c>
      <c r="H2" s="3" t="s">
        <v>1120</v>
      </c>
      <c r="I2" s="2" t="s">
        <v>1121</v>
      </c>
      <c r="J2" s="2" t="s">
        <v>1122</v>
      </c>
      <c r="K2" s="2" t="s">
        <v>1123</v>
      </c>
      <c r="L2" s="2" t="s">
        <v>1124</v>
      </c>
      <c r="M2" s="2" t="s">
        <v>1125</v>
      </c>
      <c r="N2" s="2" t="s">
        <v>1126</v>
      </c>
      <c r="O2" s="2" t="s">
        <v>1127</v>
      </c>
      <c r="P2" s="2" t="s">
        <v>1128</v>
      </c>
      <c r="Q2" s="2" t="s">
        <v>1129</v>
      </c>
      <c r="R2" s="2" t="s">
        <v>1130</v>
      </c>
    </row>
    <row r="3" spans="3:18" s="4" customFormat="1" ht="15" customHeight="1">
      <c r="C3" s="1"/>
      <c r="D3" s="2"/>
      <c r="E3" s="2"/>
      <c r="F3" s="2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7.25" customHeight="1">
      <c r="C4" s="5" t="s">
        <v>1131</v>
      </c>
      <c r="D4" s="5"/>
      <c r="E4" s="6">
        <f aca="true" t="shared" si="0" ref="E4:P4">SUM(E2:E3)</f>
        <v>0</v>
      </c>
      <c r="F4" s="6">
        <f t="shared" si="0"/>
        <v>0</v>
      </c>
      <c r="G4" s="7">
        <f t="shared" si="0"/>
        <v>0</v>
      </c>
      <c r="H4" s="7">
        <f t="shared" si="0"/>
        <v>0</v>
      </c>
      <c r="I4" s="6">
        <f t="shared" si="0"/>
        <v>0</v>
      </c>
      <c r="J4" s="6">
        <f t="shared" si="0"/>
        <v>0</v>
      </c>
      <c r="K4" s="8">
        <f t="shared" si="0"/>
        <v>0</v>
      </c>
      <c r="L4" s="8">
        <f t="shared" si="0"/>
        <v>0</v>
      </c>
      <c r="M4" s="6">
        <f t="shared" si="0"/>
        <v>0</v>
      </c>
      <c r="N4" s="8">
        <f t="shared" si="0"/>
        <v>0</v>
      </c>
      <c r="O4" s="8">
        <f t="shared" si="0"/>
        <v>0</v>
      </c>
      <c r="P4" s="6">
        <f t="shared" si="0"/>
        <v>0</v>
      </c>
      <c r="Q4" s="6"/>
      <c r="R4" s="6"/>
    </row>
    <row r="5" spans="2:18" ht="15">
      <c r="B5" s="9">
        <v>1</v>
      </c>
      <c r="C5" s="10" t="s">
        <v>1132</v>
      </c>
      <c r="D5" s="11" t="s">
        <v>1133</v>
      </c>
      <c r="E5" s="6">
        <v>414534010</v>
      </c>
      <c r="F5" s="6">
        <v>34655807</v>
      </c>
      <c r="G5" s="7">
        <v>317391860</v>
      </c>
      <c r="H5" s="7">
        <v>61275925</v>
      </c>
      <c r="I5" s="6">
        <v>1210418</v>
      </c>
      <c r="J5" s="6">
        <v>61827851.22</v>
      </c>
      <c r="K5" s="8">
        <v>736232</v>
      </c>
      <c r="L5" s="8">
        <v>10923</v>
      </c>
      <c r="M5" s="6">
        <v>210958.69</v>
      </c>
      <c r="N5" s="8">
        <v>244093</v>
      </c>
      <c r="O5" s="8">
        <v>123580</v>
      </c>
      <c r="P5" s="6">
        <v>11399370</v>
      </c>
      <c r="Q5" s="6">
        <v>3.34</v>
      </c>
      <c r="R5" s="6">
        <v>7.23</v>
      </c>
    </row>
    <row r="6" spans="2:18" ht="15">
      <c r="B6" s="9">
        <v>2</v>
      </c>
      <c r="C6" s="10" t="s">
        <v>1134</v>
      </c>
      <c r="D6" s="11" t="s">
        <v>1135</v>
      </c>
      <c r="E6" s="6">
        <v>334714702</v>
      </c>
      <c r="F6" s="6">
        <v>4921812</v>
      </c>
      <c r="G6" s="7">
        <v>214956257</v>
      </c>
      <c r="H6" s="7">
        <v>112175570</v>
      </c>
      <c r="I6" s="6">
        <v>2661063</v>
      </c>
      <c r="J6" s="6">
        <v>113332354.64</v>
      </c>
      <c r="K6" s="8">
        <v>1797662</v>
      </c>
      <c r="L6" s="8">
        <v>42061</v>
      </c>
      <c r="M6" s="6">
        <v>503388.98</v>
      </c>
      <c r="N6" s="8">
        <v>1166039</v>
      </c>
      <c r="O6" s="8">
        <v>300672</v>
      </c>
      <c r="P6" s="6">
        <v>9820738</v>
      </c>
      <c r="Q6" s="6">
        <v>6.26</v>
      </c>
      <c r="R6" s="6">
        <v>8.23</v>
      </c>
    </row>
    <row r="7" spans="2:18" ht="15">
      <c r="B7" s="9">
        <v>3</v>
      </c>
      <c r="C7" s="12" t="s">
        <v>1136</v>
      </c>
      <c r="D7" s="11" t="s">
        <v>1137</v>
      </c>
      <c r="E7" s="6">
        <v>187958748</v>
      </c>
      <c r="F7" s="6">
        <v>27704643</v>
      </c>
      <c r="G7" s="7">
        <v>18763288</v>
      </c>
      <c r="H7" s="7">
        <v>139967061</v>
      </c>
      <c r="I7" s="6">
        <v>1523756</v>
      </c>
      <c r="J7" s="6">
        <v>139965251.34</v>
      </c>
      <c r="K7" s="8">
        <v>2492093</v>
      </c>
      <c r="L7" s="8">
        <v>51991</v>
      </c>
      <c r="M7" s="6">
        <v>987782.51</v>
      </c>
      <c r="N7" s="8">
        <v>402597</v>
      </c>
      <c r="O7" s="8">
        <v>68174</v>
      </c>
      <c r="P7" s="6">
        <v>1498449.23</v>
      </c>
      <c r="Q7" s="6">
        <v>8.51</v>
      </c>
      <c r="R7" s="6">
        <v>8.89</v>
      </c>
    </row>
    <row r="8" spans="2:18" ht="15">
      <c r="B8" s="9">
        <v>4</v>
      </c>
      <c r="C8" s="12" t="s">
        <v>1138</v>
      </c>
      <c r="D8" s="11" t="s">
        <v>1139</v>
      </c>
      <c r="E8" s="6">
        <v>106449082</v>
      </c>
      <c r="F8" s="6">
        <v>1476349</v>
      </c>
      <c r="G8" s="7">
        <v>35936212</v>
      </c>
      <c r="H8" s="7">
        <v>67890306</v>
      </c>
      <c r="I8" s="6">
        <v>1146215</v>
      </c>
      <c r="J8" s="6">
        <v>67890305.57</v>
      </c>
      <c r="K8" s="8">
        <v>1096804</v>
      </c>
      <c r="L8" s="13">
        <v>10447</v>
      </c>
      <c r="M8" s="14">
        <v>174523.92</v>
      </c>
      <c r="N8" s="8">
        <v>525614</v>
      </c>
      <c r="O8" s="8">
        <v>108101</v>
      </c>
      <c r="P8" s="6">
        <v>3151590</v>
      </c>
      <c r="Q8" s="6">
        <v>7.04</v>
      </c>
      <c r="R8" s="6">
        <v>8.38</v>
      </c>
    </row>
    <row r="9" spans="2:18" ht="15">
      <c r="B9" s="9">
        <v>5</v>
      </c>
      <c r="C9" s="10" t="s">
        <v>1140</v>
      </c>
      <c r="D9" s="11" t="s">
        <v>1141</v>
      </c>
      <c r="E9" s="6">
        <v>82531379</v>
      </c>
      <c r="F9" s="6">
        <v>722754</v>
      </c>
      <c r="G9" s="7">
        <v>7860617</v>
      </c>
      <c r="H9" s="7">
        <v>72518101</v>
      </c>
      <c r="I9" s="6">
        <v>1429907</v>
      </c>
      <c r="J9" s="6">
        <v>72518101.09</v>
      </c>
      <c r="K9" s="8">
        <v>1061912</v>
      </c>
      <c r="L9" s="8">
        <v>8057</v>
      </c>
      <c r="M9" s="6">
        <v>125916.96</v>
      </c>
      <c r="N9" s="8">
        <v>288113</v>
      </c>
      <c r="O9" s="8">
        <v>13301</v>
      </c>
      <c r="P9" s="6">
        <v>172121.38</v>
      </c>
      <c r="Q9" s="6">
        <v>7.11</v>
      </c>
      <c r="R9" s="6">
        <v>6.95</v>
      </c>
    </row>
    <row r="10" spans="2:18" ht="15">
      <c r="B10" s="9">
        <v>6</v>
      </c>
      <c r="C10" s="10" t="s">
        <v>1142</v>
      </c>
      <c r="D10" s="11" t="s">
        <v>1143</v>
      </c>
      <c r="E10" s="6">
        <v>68505844</v>
      </c>
      <c r="F10" s="6">
        <v>977684</v>
      </c>
      <c r="G10" s="7">
        <v>82184</v>
      </c>
      <c r="H10" s="7">
        <v>66854632</v>
      </c>
      <c r="I10" s="6">
        <v>591344</v>
      </c>
      <c r="J10" s="6">
        <v>63791175.85</v>
      </c>
      <c r="K10" s="8">
        <v>1678788</v>
      </c>
      <c r="L10" s="8">
        <v>2476</v>
      </c>
      <c r="M10" s="6">
        <v>36921.84</v>
      </c>
      <c r="N10" s="8">
        <v>24999</v>
      </c>
      <c r="O10" s="8">
        <v>21</v>
      </c>
      <c r="P10" s="6">
        <v>418.04</v>
      </c>
      <c r="Q10" s="6">
        <v>6.42</v>
      </c>
      <c r="R10" s="6">
        <v>6.22</v>
      </c>
    </row>
    <row r="11" spans="2:18" ht="15">
      <c r="B11" s="9">
        <v>7</v>
      </c>
      <c r="C11" s="10" t="s">
        <v>1144</v>
      </c>
      <c r="D11" s="11" t="s">
        <v>1145</v>
      </c>
      <c r="E11" s="6">
        <v>68053511</v>
      </c>
      <c r="F11" s="6">
        <v>407271</v>
      </c>
      <c r="G11" s="7">
        <v>857220</v>
      </c>
      <c r="H11" s="7">
        <v>66219354</v>
      </c>
      <c r="I11" s="6">
        <v>569666</v>
      </c>
      <c r="J11" s="6">
        <v>66344697.79</v>
      </c>
      <c r="K11" s="8">
        <v>1073122</v>
      </c>
      <c r="L11" s="8">
        <v>9189</v>
      </c>
      <c r="M11" s="6">
        <v>65541.93</v>
      </c>
      <c r="N11" s="8">
        <v>30841</v>
      </c>
      <c r="O11" s="8">
        <v>2092</v>
      </c>
      <c r="P11" s="6">
        <v>43192</v>
      </c>
      <c r="Q11" s="6">
        <v>7</v>
      </c>
      <c r="R11" s="6">
        <v>6.59</v>
      </c>
    </row>
    <row r="12" spans="2:18" ht="15">
      <c r="B12" s="9">
        <v>8</v>
      </c>
      <c r="C12" s="10" t="s">
        <v>1146</v>
      </c>
      <c r="D12" s="11" t="s">
        <v>1147</v>
      </c>
      <c r="E12" s="6">
        <v>64404856</v>
      </c>
      <c r="F12" s="6">
        <v>237551</v>
      </c>
      <c r="G12" s="7">
        <v>77576</v>
      </c>
      <c r="H12" s="7">
        <v>63064026</v>
      </c>
      <c r="I12" s="6">
        <v>1025703</v>
      </c>
      <c r="J12" s="6">
        <v>63516138.6</v>
      </c>
      <c r="K12" s="8">
        <v>1988006</v>
      </c>
      <c r="L12" s="8">
        <v>5742</v>
      </c>
      <c r="M12" s="6">
        <v>47193.72</v>
      </c>
      <c r="N12" s="8">
        <v>3240</v>
      </c>
      <c r="O12" s="8">
        <v>6</v>
      </c>
      <c r="P12" s="6">
        <v>207.88</v>
      </c>
      <c r="Q12" s="6">
        <v>9.07</v>
      </c>
      <c r="R12" s="6">
        <v>7.91</v>
      </c>
    </row>
    <row r="13" spans="2:18" ht="15" customHeight="1">
      <c r="B13" s="9">
        <v>9</v>
      </c>
      <c r="C13" s="12" t="s">
        <v>1148</v>
      </c>
      <c r="D13" s="11" t="s">
        <v>1149</v>
      </c>
      <c r="E13" s="6">
        <v>63391586</v>
      </c>
      <c r="F13" s="6">
        <v>685055</v>
      </c>
      <c r="G13" s="7">
        <v>13842296</v>
      </c>
      <c r="H13" s="7">
        <v>48522397</v>
      </c>
      <c r="I13" s="6">
        <v>341838</v>
      </c>
      <c r="J13" s="6">
        <v>48993068.43</v>
      </c>
      <c r="K13" s="8">
        <v>1031799</v>
      </c>
      <c r="L13" s="8">
        <v>12193</v>
      </c>
      <c r="M13" s="6">
        <v>265349.83</v>
      </c>
      <c r="N13" s="8">
        <v>98331</v>
      </c>
      <c r="O13" s="8">
        <v>21545</v>
      </c>
      <c r="P13" s="6">
        <v>874034.39</v>
      </c>
      <c r="Q13" s="6">
        <v>3.83</v>
      </c>
      <c r="R13" s="6">
        <v>6.55</v>
      </c>
    </row>
    <row r="14" spans="2:18" ht="15">
      <c r="B14" s="9">
        <v>10</v>
      </c>
      <c r="C14" s="10" t="s">
        <v>1150</v>
      </c>
      <c r="D14" s="85" t="s">
        <v>1151</v>
      </c>
      <c r="E14" s="6">
        <v>57339633</v>
      </c>
      <c r="F14" s="6">
        <v>709836</v>
      </c>
      <c r="G14" s="7">
        <v>50289474</v>
      </c>
      <c r="H14" s="7">
        <v>6191346</v>
      </c>
      <c r="I14" s="6">
        <v>148977</v>
      </c>
      <c r="J14" s="6">
        <v>6281242.09</v>
      </c>
      <c r="K14" s="8">
        <v>48081</v>
      </c>
      <c r="L14" s="8">
        <v>603</v>
      </c>
      <c r="M14" s="6">
        <v>10411.23</v>
      </c>
      <c r="N14" s="8">
        <v>201388</v>
      </c>
      <c r="O14" s="8">
        <v>15841</v>
      </c>
      <c r="P14" s="6">
        <v>1098030.52</v>
      </c>
      <c r="Q14" s="6">
        <v>6.79</v>
      </c>
      <c r="R14" s="6">
        <v>6.65</v>
      </c>
    </row>
    <row r="15" spans="2:18" ht="15">
      <c r="B15" s="9">
        <v>11</v>
      </c>
      <c r="C15" s="12" t="s">
        <v>1152</v>
      </c>
      <c r="D15" s="11" t="s">
        <v>1153</v>
      </c>
      <c r="E15" s="6">
        <v>57035008</v>
      </c>
      <c r="F15" s="6">
        <v>2372316</v>
      </c>
      <c r="G15" s="7">
        <v>722248</v>
      </c>
      <c r="H15" s="7">
        <v>53139753</v>
      </c>
      <c r="I15" s="6">
        <v>800691</v>
      </c>
      <c r="J15" s="6">
        <v>53460315.13</v>
      </c>
      <c r="K15" s="8">
        <v>1750081</v>
      </c>
      <c r="L15" s="8">
        <v>21687</v>
      </c>
      <c r="M15" s="6">
        <v>164030.35</v>
      </c>
      <c r="N15" s="8">
        <v>57409</v>
      </c>
      <c r="O15" s="8">
        <v>7757</v>
      </c>
      <c r="P15" s="6">
        <v>68388.37</v>
      </c>
      <c r="Q15" s="6">
        <v>8.31</v>
      </c>
      <c r="R15" s="6">
        <v>4.47</v>
      </c>
    </row>
    <row r="16" spans="2:18" ht="15">
      <c r="B16" s="9">
        <v>12</v>
      </c>
      <c r="C16" s="10" t="s">
        <v>1154</v>
      </c>
      <c r="D16" s="11" t="s">
        <v>1155</v>
      </c>
      <c r="E16" s="6">
        <v>42135391</v>
      </c>
      <c r="F16" s="6">
        <v>1243379</v>
      </c>
      <c r="G16" s="7">
        <v>4099025</v>
      </c>
      <c r="H16" s="7">
        <v>34763679</v>
      </c>
      <c r="I16" s="6">
        <v>2029307</v>
      </c>
      <c r="J16" s="6">
        <v>34766018.75</v>
      </c>
      <c r="K16" s="8">
        <v>1001920</v>
      </c>
      <c r="L16" s="13">
        <v>9347</v>
      </c>
      <c r="M16" s="14">
        <v>126124.45</v>
      </c>
      <c r="N16" s="8">
        <v>149775</v>
      </c>
      <c r="O16" s="8">
        <v>24685</v>
      </c>
      <c r="P16" s="6">
        <v>315749</v>
      </c>
      <c r="Q16" s="6">
        <v>6</v>
      </c>
      <c r="R16" s="6">
        <v>7</v>
      </c>
    </row>
    <row r="17" spans="2:18" ht="15">
      <c r="B17" s="9">
        <v>13</v>
      </c>
      <c r="C17" s="12" t="s">
        <v>1156</v>
      </c>
      <c r="D17" s="85" t="s">
        <v>1157</v>
      </c>
      <c r="E17" s="6">
        <v>32724491</v>
      </c>
      <c r="F17" s="6">
        <v>546661</v>
      </c>
      <c r="G17" s="7">
        <v>11193</v>
      </c>
      <c r="H17" s="7">
        <v>31948054</v>
      </c>
      <c r="I17" s="6">
        <v>218583</v>
      </c>
      <c r="J17" s="6">
        <v>32223067.5</v>
      </c>
      <c r="K17" s="8">
        <v>828404</v>
      </c>
      <c r="L17" s="8">
        <v>1072</v>
      </c>
      <c r="M17" s="6">
        <v>15625.7</v>
      </c>
      <c r="N17" s="8">
        <v>5763</v>
      </c>
      <c r="O17" s="8">
        <v>2</v>
      </c>
      <c r="P17" s="6">
        <v>38.2</v>
      </c>
      <c r="Q17" s="6">
        <v>6.21</v>
      </c>
      <c r="R17" s="6">
        <v>6.34</v>
      </c>
    </row>
    <row r="18" spans="2:18" ht="15.75" customHeight="1">
      <c r="B18" s="9">
        <v>14</v>
      </c>
      <c r="C18" s="10" t="s">
        <v>1158</v>
      </c>
      <c r="D18" s="11" t="s">
        <v>1159</v>
      </c>
      <c r="E18" s="6">
        <v>30349480</v>
      </c>
      <c r="F18" s="6">
        <v>671112</v>
      </c>
      <c r="G18" s="7">
        <v>25029860</v>
      </c>
      <c r="H18" s="7">
        <v>4075628</v>
      </c>
      <c r="I18" s="6">
        <v>572880</v>
      </c>
      <c r="J18" s="6">
        <v>4139174.36</v>
      </c>
      <c r="K18" s="8">
        <v>76010</v>
      </c>
      <c r="L18" s="8">
        <v>1962</v>
      </c>
      <c r="M18" s="6">
        <v>28700.76</v>
      </c>
      <c r="N18" s="8">
        <v>95853</v>
      </c>
      <c r="O18" s="8">
        <v>58667</v>
      </c>
      <c r="P18" s="6">
        <v>1501136.92</v>
      </c>
      <c r="Q18" s="6">
        <v>10.85</v>
      </c>
      <c r="R18" s="6">
        <v>8.04</v>
      </c>
    </row>
    <row r="19" spans="2:18" ht="15">
      <c r="B19" s="9">
        <v>15</v>
      </c>
      <c r="C19" s="12" t="s">
        <v>1160</v>
      </c>
      <c r="D19" s="11" t="s">
        <v>1161</v>
      </c>
      <c r="E19" s="6">
        <v>30050907</v>
      </c>
      <c r="F19" s="6">
        <v>17364782</v>
      </c>
      <c r="G19" s="7">
        <v>9319146</v>
      </c>
      <c r="H19" s="7">
        <v>3321740</v>
      </c>
      <c r="I19" s="6">
        <v>45239</v>
      </c>
      <c r="J19" s="6">
        <v>3321684.53</v>
      </c>
      <c r="K19" s="8">
        <v>19590</v>
      </c>
      <c r="L19" s="8">
        <v>923</v>
      </c>
      <c r="M19" s="6">
        <v>15185.74</v>
      </c>
      <c r="N19" s="8">
        <v>27468</v>
      </c>
      <c r="O19" s="8">
        <v>22253</v>
      </c>
      <c r="P19" s="6">
        <v>550746.2</v>
      </c>
      <c r="Q19" s="6">
        <v>8.99</v>
      </c>
      <c r="R19" s="6">
        <v>7.59</v>
      </c>
    </row>
    <row r="20" spans="2:18" ht="15">
      <c r="B20" s="9">
        <v>16</v>
      </c>
      <c r="C20" s="10" t="s">
        <v>1162</v>
      </c>
      <c r="D20" s="11" t="s">
        <v>1163</v>
      </c>
      <c r="E20" s="6">
        <v>29375608</v>
      </c>
      <c r="F20" s="6">
        <v>8355772</v>
      </c>
      <c r="G20" s="7">
        <v>19284805</v>
      </c>
      <c r="H20" s="7">
        <v>1686396</v>
      </c>
      <c r="I20" s="6">
        <v>48635</v>
      </c>
      <c r="J20" s="6">
        <v>1697733.31</v>
      </c>
      <c r="K20" s="8">
        <v>20945</v>
      </c>
      <c r="L20" s="8">
        <v>532</v>
      </c>
      <c r="M20" s="6">
        <v>9654.64</v>
      </c>
      <c r="N20" s="8">
        <v>447490</v>
      </c>
      <c r="O20" s="8">
        <v>139598</v>
      </c>
      <c r="P20" s="6">
        <v>1245195.21</v>
      </c>
      <c r="Q20" s="6">
        <v>5.17</v>
      </c>
      <c r="R20" s="6">
        <v>5.6</v>
      </c>
    </row>
    <row r="21" spans="2:18" ht="15">
      <c r="B21" s="9">
        <v>17</v>
      </c>
      <c r="C21" s="10" t="s">
        <v>1164</v>
      </c>
      <c r="D21" s="11" t="s">
        <v>1165</v>
      </c>
      <c r="E21" s="6">
        <v>28745570</v>
      </c>
      <c r="F21" s="6">
        <v>580344</v>
      </c>
      <c r="G21" s="7">
        <v>2045103</v>
      </c>
      <c r="H21" s="7">
        <v>25908770</v>
      </c>
      <c r="I21" s="6">
        <v>211353</v>
      </c>
      <c r="J21" s="6">
        <v>26143468.66</v>
      </c>
      <c r="K21" s="8">
        <v>476320</v>
      </c>
      <c r="L21" s="8">
        <v>28479</v>
      </c>
      <c r="M21" s="6">
        <v>222069.46</v>
      </c>
      <c r="N21" s="8">
        <v>44002</v>
      </c>
      <c r="O21" s="8">
        <v>22396</v>
      </c>
      <c r="P21" s="6">
        <v>87838.49</v>
      </c>
      <c r="Q21" s="6">
        <v>13.9</v>
      </c>
      <c r="R21" s="6">
        <v>7.25</v>
      </c>
    </row>
    <row r="22" spans="2:18" ht="15">
      <c r="B22" s="9">
        <v>18</v>
      </c>
      <c r="C22" s="10" t="s">
        <v>1166</v>
      </c>
      <c r="D22" s="11" t="s">
        <v>1167</v>
      </c>
      <c r="E22" s="6">
        <v>27785866</v>
      </c>
      <c r="F22" s="6">
        <v>496036</v>
      </c>
      <c r="G22" s="7">
        <v>17075807</v>
      </c>
      <c r="H22" s="7">
        <v>10085244</v>
      </c>
      <c r="I22" s="6">
        <v>128779</v>
      </c>
      <c r="J22" s="6">
        <v>10177661.23</v>
      </c>
      <c r="K22" s="8">
        <v>138057</v>
      </c>
      <c r="L22" s="8">
        <v>10776</v>
      </c>
      <c r="M22" s="6">
        <v>198308.02</v>
      </c>
      <c r="N22" s="8">
        <v>241902</v>
      </c>
      <c r="O22" s="8">
        <v>189131</v>
      </c>
      <c r="P22" s="6">
        <v>2631786.61</v>
      </c>
      <c r="Q22" s="6">
        <v>3.44</v>
      </c>
      <c r="R22" s="6">
        <v>6.61</v>
      </c>
    </row>
    <row r="23" spans="2:18" ht="15">
      <c r="B23" s="9">
        <v>19</v>
      </c>
      <c r="C23" s="10" t="s">
        <v>1168</v>
      </c>
      <c r="D23" s="11" t="s">
        <v>1169</v>
      </c>
      <c r="E23" s="6">
        <v>26219805.58</v>
      </c>
      <c r="F23" s="6">
        <v>1978440.98</v>
      </c>
      <c r="G23" s="7">
        <v>10829073.06</v>
      </c>
      <c r="H23" s="7">
        <v>13367061.77</v>
      </c>
      <c r="I23" s="6">
        <v>45229.77</v>
      </c>
      <c r="J23" s="6">
        <v>13367061.77</v>
      </c>
      <c r="K23" s="8">
        <v>324727</v>
      </c>
      <c r="L23" s="8">
        <v>12631</v>
      </c>
      <c r="M23" s="6">
        <v>87292.49</v>
      </c>
      <c r="N23" s="8">
        <v>207249</v>
      </c>
      <c r="O23" s="8">
        <v>36022</v>
      </c>
      <c r="P23" s="6">
        <v>515731.07</v>
      </c>
      <c r="Q23" s="6">
        <v>3.65</v>
      </c>
      <c r="R23" s="6">
        <v>4.94</v>
      </c>
    </row>
    <row r="24" spans="2:18" ht="15">
      <c r="B24" s="9">
        <v>20</v>
      </c>
      <c r="C24" s="10" t="s">
        <v>1170</v>
      </c>
      <c r="D24" s="11" t="s">
        <v>1171</v>
      </c>
      <c r="E24" s="6">
        <v>18619111</v>
      </c>
      <c r="F24" s="6">
        <v>309273</v>
      </c>
      <c r="G24" s="7">
        <v>3726773</v>
      </c>
      <c r="H24" s="7">
        <v>14519429</v>
      </c>
      <c r="I24" s="6">
        <v>63636</v>
      </c>
      <c r="J24" s="6">
        <v>14689525.8</v>
      </c>
      <c r="K24" s="8">
        <v>128943</v>
      </c>
      <c r="L24" s="8">
        <v>446</v>
      </c>
      <c r="M24" s="6">
        <v>7960.36</v>
      </c>
      <c r="N24" s="8">
        <v>43350</v>
      </c>
      <c r="O24" s="8">
        <v>634</v>
      </c>
      <c r="P24" s="6">
        <v>22497.46</v>
      </c>
      <c r="Q24" s="6">
        <v>7.3</v>
      </c>
      <c r="R24" s="6">
        <v>7.71</v>
      </c>
    </row>
    <row r="25" spans="2:18" ht="16.5" customHeight="1">
      <c r="B25" s="9">
        <v>21</v>
      </c>
      <c r="C25" s="10" t="s">
        <v>1172</v>
      </c>
      <c r="D25" s="11" t="s">
        <v>1173</v>
      </c>
      <c r="E25" s="6">
        <v>16214061</v>
      </c>
      <c r="F25" s="6">
        <v>276001</v>
      </c>
      <c r="G25" s="7">
        <v>3349216</v>
      </c>
      <c r="H25" s="7">
        <v>12453801</v>
      </c>
      <c r="I25" s="6">
        <v>135043</v>
      </c>
      <c r="J25" s="6">
        <v>12452614.64</v>
      </c>
      <c r="K25" s="8">
        <v>303517</v>
      </c>
      <c r="L25" s="8">
        <v>3829</v>
      </c>
      <c r="M25" s="6">
        <v>41244.91</v>
      </c>
      <c r="N25" s="8">
        <v>336161</v>
      </c>
      <c r="O25" s="8">
        <v>37284</v>
      </c>
      <c r="P25" s="6">
        <v>454089.26</v>
      </c>
      <c r="Q25" s="6">
        <v>2.07</v>
      </c>
      <c r="R25" s="6">
        <v>6.18</v>
      </c>
    </row>
    <row r="26" spans="2:18" ht="15">
      <c r="B26" s="9">
        <v>22</v>
      </c>
      <c r="C26" s="10" t="s">
        <v>1174</v>
      </c>
      <c r="D26" s="11" t="s">
        <v>1175</v>
      </c>
      <c r="E26" s="6">
        <v>15574730</v>
      </c>
      <c r="F26" s="6">
        <v>337785</v>
      </c>
      <c r="G26" s="7">
        <v>1184</v>
      </c>
      <c r="H26" s="7">
        <v>15125843</v>
      </c>
      <c r="I26" s="6">
        <v>109918</v>
      </c>
      <c r="J26" s="6">
        <v>15250083.93</v>
      </c>
      <c r="K26" s="8">
        <v>257644</v>
      </c>
      <c r="L26" s="8">
        <v>681</v>
      </c>
      <c r="M26" s="6">
        <v>10963.27</v>
      </c>
      <c r="N26" s="8">
        <v>28006</v>
      </c>
      <c r="O26" s="8">
        <v>0</v>
      </c>
      <c r="P26" s="6">
        <v>0</v>
      </c>
      <c r="Q26" s="6">
        <v>9.26</v>
      </c>
      <c r="R26" s="6">
        <v>8.67</v>
      </c>
    </row>
    <row r="27" spans="2:18" ht="15">
      <c r="B27" s="9">
        <v>23</v>
      </c>
      <c r="C27" s="10" t="s">
        <v>1176</v>
      </c>
      <c r="D27" s="11" t="s">
        <v>1177</v>
      </c>
      <c r="E27" s="6">
        <v>15521133</v>
      </c>
      <c r="F27" s="6">
        <v>954667</v>
      </c>
      <c r="G27" s="7">
        <v>3884240</v>
      </c>
      <c r="H27" s="7">
        <v>10627466</v>
      </c>
      <c r="I27" s="6">
        <v>54760</v>
      </c>
      <c r="J27" s="6">
        <v>10742151.2</v>
      </c>
      <c r="K27" s="8">
        <v>321108</v>
      </c>
      <c r="L27" s="8">
        <v>4515</v>
      </c>
      <c r="M27" s="6">
        <v>29749.7</v>
      </c>
      <c r="N27" s="8">
        <v>15287</v>
      </c>
      <c r="O27" s="8">
        <v>2287</v>
      </c>
      <c r="P27" s="6">
        <v>205630</v>
      </c>
      <c r="Q27" s="6">
        <v>7.3</v>
      </c>
      <c r="R27" s="6">
        <v>8.9</v>
      </c>
    </row>
    <row r="28" spans="2:18" ht="15">
      <c r="B28" s="9">
        <v>24</v>
      </c>
      <c r="C28" s="10" t="s">
        <v>1178</v>
      </c>
      <c r="D28" s="11" t="s">
        <v>1179</v>
      </c>
      <c r="E28" s="6">
        <v>14576456</v>
      </c>
      <c r="F28" s="6">
        <v>732194</v>
      </c>
      <c r="G28" s="7">
        <v>169152</v>
      </c>
      <c r="H28" s="7">
        <v>13623439</v>
      </c>
      <c r="I28" s="6">
        <v>51671</v>
      </c>
      <c r="J28" s="6">
        <v>13762161.04</v>
      </c>
      <c r="K28" s="8">
        <v>247600</v>
      </c>
      <c r="L28" s="8">
        <v>556</v>
      </c>
      <c r="M28" s="6">
        <v>10480.01</v>
      </c>
      <c r="N28" s="8">
        <v>20137</v>
      </c>
      <c r="O28" s="8">
        <v>582</v>
      </c>
      <c r="P28" s="6">
        <v>2094.75</v>
      </c>
      <c r="Q28" s="6">
        <v>9.33</v>
      </c>
      <c r="R28" s="6">
        <v>7.69</v>
      </c>
    </row>
    <row r="29" spans="2:18" ht="15">
      <c r="B29" s="9">
        <v>25</v>
      </c>
      <c r="C29" s="10" t="s">
        <v>1180</v>
      </c>
      <c r="D29" s="11" t="s">
        <v>1181</v>
      </c>
      <c r="E29" s="6">
        <v>13673042</v>
      </c>
      <c r="F29" s="6">
        <v>199952</v>
      </c>
      <c r="G29" s="7">
        <v>1396003</v>
      </c>
      <c r="H29" s="7">
        <v>11902258</v>
      </c>
      <c r="I29" s="6">
        <v>174829</v>
      </c>
      <c r="J29" s="6">
        <v>11902257.52</v>
      </c>
      <c r="K29" s="8">
        <v>277333</v>
      </c>
      <c r="L29" s="8">
        <v>7465</v>
      </c>
      <c r="M29" s="6">
        <v>52075.34</v>
      </c>
      <c r="N29" s="8">
        <v>113062</v>
      </c>
      <c r="O29" s="8">
        <v>38528</v>
      </c>
      <c r="P29" s="6">
        <v>153796.46</v>
      </c>
      <c r="Q29" s="6">
        <v>6.27</v>
      </c>
      <c r="R29" s="6">
        <v>8.53</v>
      </c>
    </row>
    <row r="30" spans="2:18" ht="15">
      <c r="B30" s="9">
        <v>26</v>
      </c>
      <c r="C30" s="10" t="s">
        <v>1182</v>
      </c>
      <c r="D30" s="85" t="s">
        <v>1183</v>
      </c>
      <c r="E30" s="6">
        <v>12211240</v>
      </c>
      <c r="F30" s="6">
        <v>236869</v>
      </c>
      <c r="G30" s="7">
        <v>7169147</v>
      </c>
      <c r="H30" s="7">
        <v>4631886</v>
      </c>
      <c r="I30" s="6">
        <v>173338</v>
      </c>
      <c r="J30" s="6">
        <v>4678250.52</v>
      </c>
      <c r="K30" s="8">
        <v>57402</v>
      </c>
      <c r="L30" s="8">
        <v>5512</v>
      </c>
      <c r="M30" s="6">
        <v>76908.26</v>
      </c>
      <c r="N30" s="8">
        <v>132992</v>
      </c>
      <c r="O30" s="8">
        <v>32688</v>
      </c>
      <c r="P30" s="6">
        <v>580904.38</v>
      </c>
      <c r="Q30" s="6">
        <v>6.7</v>
      </c>
      <c r="R30" s="6">
        <v>8.22</v>
      </c>
    </row>
    <row r="31" spans="2:18" ht="15">
      <c r="B31" s="9">
        <v>27</v>
      </c>
      <c r="C31" s="10" t="s">
        <v>1184</v>
      </c>
      <c r="D31" s="11" t="s">
        <v>1185</v>
      </c>
      <c r="E31" s="6">
        <v>11522348</v>
      </c>
      <c r="F31" s="6">
        <v>142102</v>
      </c>
      <c r="G31" s="7">
        <v>290356</v>
      </c>
      <c r="H31" s="7">
        <v>11028753</v>
      </c>
      <c r="I31" s="6">
        <v>61137</v>
      </c>
      <c r="J31" s="6">
        <v>11028652.26</v>
      </c>
      <c r="K31" s="8">
        <v>404136</v>
      </c>
      <c r="L31" s="8">
        <v>308</v>
      </c>
      <c r="M31" s="6">
        <v>4812.39</v>
      </c>
      <c r="N31" s="8">
        <v>5849</v>
      </c>
      <c r="O31" s="8">
        <v>625</v>
      </c>
      <c r="P31" s="6">
        <v>37223.45</v>
      </c>
      <c r="Q31" s="6">
        <v>9.81</v>
      </c>
      <c r="R31" s="6">
        <v>7.35</v>
      </c>
    </row>
    <row r="32" spans="2:18" ht="15">
      <c r="B32" s="9">
        <v>28</v>
      </c>
      <c r="C32" s="12" t="s">
        <v>1186</v>
      </c>
      <c r="D32" s="85" t="s">
        <v>1187</v>
      </c>
      <c r="E32" s="6">
        <v>11486126</v>
      </c>
      <c r="F32" s="6">
        <v>175332</v>
      </c>
      <c r="G32" s="7">
        <v>9191141</v>
      </c>
      <c r="H32" s="7">
        <v>2098115</v>
      </c>
      <c r="I32" s="6">
        <v>21538</v>
      </c>
      <c r="J32" s="6">
        <v>2098115.37</v>
      </c>
      <c r="K32" s="8">
        <v>36452</v>
      </c>
      <c r="L32" s="8">
        <v>4339</v>
      </c>
      <c r="M32" s="6">
        <v>40329.69</v>
      </c>
      <c r="N32" s="8">
        <v>50050</v>
      </c>
      <c r="O32" s="8">
        <v>18159</v>
      </c>
      <c r="P32" s="6">
        <v>864250.16</v>
      </c>
      <c r="Q32" s="6">
        <v>6.69</v>
      </c>
      <c r="R32" s="6">
        <v>5.03</v>
      </c>
    </row>
    <row r="33" spans="2:18" ht="15" customHeight="1">
      <c r="B33" s="9">
        <v>29</v>
      </c>
      <c r="C33" s="10" t="s">
        <v>1188</v>
      </c>
      <c r="D33" s="11" t="s">
        <v>1189</v>
      </c>
      <c r="E33" s="6">
        <v>10403035</v>
      </c>
      <c r="F33" s="6">
        <v>233502</v>
      </c>
      <c r="G33" s="7">
        <v>2550392</v>
      </c>
      <c r="H33" s="7">
        <v>7543135</v>
      </c>
      <c r="I33" s="6">
        <v>76006</v>
      </c>
      <c r="J33" s="6">
        <v>7655169.2</v>
      </c>
      <c r="K33" s="8">
        <v>141365</v>
      </c>
      <c r="L33" s="8">
        <v>2513</v>
      </c>
      <c r="M33" s="6">
        <v>31280.62</v>
      </c>
      <c r="N33" s="8">
        <v>34443</v>
      </c>
      <c r="O33" s="8">
        <v>4745</v>
      </c>
      <c r="P33" s="6">
        <v>113734</v>
      </c>
      <c r="Q33" s="6">
        <v>7.7</v>
      </c>
      <c r="R33" s="6">
        <v>6.9</v>
      </c>
    </row>
    <row r="34" spans="2:18" ht="15">
      <c r="B34" s="9">
        <v>30</v>
      </c>
      <c r="C34" s="10" t="s">
        <v>1190</v>
      </c>
      <c r="D34" s="11" t="s">
        <v>1191</v>
      </c>
      <c r="E34" s="6">
        <v>10100638</v>
      </c>
      <c r="F34" s="6">
        <v>1116879</v>
      </c>
      <c r="G34" s="7">
        <v>1476507</v>
      </c>
      <c r="H34" s="7">
        <v>7475377</v>
      </c>
      <c r="I34" s="6">
        <v>31875</v>
      </c>
      <c r="J34" s="6">
        <v>7504393.94</v>
      </c>
      <c r="K34" s="8">
        <v>101890</v>
      </c>
      <c r="L34" s="8">
        <v>13735</v>
      </c>
      <c r="M34" s="6">
        <v>192416.06</v>
      </c>
      <c r="N34" s="8">
        <v>11644</v>
      </c>
      <c r="O34" s="8">
        <v>6704</v>
      </c>
      <c r="P34" s="6">
        <v>72664.32</v>
      </c>
      <c r="Q34" s="6">
        <v>3.92</v>
      </c>
      <c r="R34" s="6">
        <v>5.47</v>
      </c>
    </row>
    <row r="35" spans="2:18" ht="15">
      <c r="B35" s="9">
        <v>31</v>
      </c>
      <c r="C35" s="10" t="s">
        <v>1192</v>
      </c>
      <c r="D35" s="11" t="s">
        <v>1193</v>
      </c>
      <c r="E35" s="6">
        <v>9411674</v>
      </c>
      <c r="F35" s="6">
        <v>237541</v>
      </c>
      <c r="G35" s="7">
        <v>6047</v>
      </c>
      <c r="H35" s="7">
        <v>9061965</v>
      </c>
      <c r="I35" s="6">
        <v>106121</v>
      </c>
      <c r="J35" s="6">
        <v>9169242.13</v>
      </c>
      <c r="K35" s="8">
        <v>213657</v>
      </c>
      <c r="L35" s="8">
        <v>226</v>
      </c>
      <c r="M35" s="6">
        <v>1215.7</v>
      </c>
      <c r="N35" s="8">
        <v>25565</v>
      </c>
      <c r="O35" s="8">
        <v>2</v>
      </c>
      <c r="P35" s="6">
        <v>19.87</v>
      </c>
      <c r="Q35" s="6">
        <v>7.84</v>
      </c>
      <c r="R35" s="6">
        <v>13.3</v>
      </c>
    </row>
    <row r="36" spans="2:18" ht="17.25" customHeight="1">
      <c r="B36" s="9">
        <v>32</v>
      </c>
      <c r="C36" s="10" t="s">
        <v>1194</v>
      </c>
      <c r="D36" s="11" t="s">
        <v>1195</v>
      </c>
      <c r="E36" s="6">
        <v>6664350</v>
      </c>
      <c r="F36" s="6">
        <v>203646</v>
      </c>
      <c r="G36" s="7">
        <v>2340759</v>
      </c>
      <c r="H36" s="7">
        <v>3950450</v>
      </c>
      <c r="I36" s="6">
        <v>169495</v>
      </c>
      <c r="J36" s="6">
        <v>3990966.44</v>
      </c>
      <c r="K36" s="8">
        <v>88089</v>
      </c>
      <c r="L36" s="8">
        <v>7143</v>
      </c>
      <c r="M36" s="6">
        <v>41741.11</v>
      </c>
      <c r="N36" s="8">
        <v>79848</v>
      </c>
      <c r="O36" s="8">
        <v>30060</v>
      </c>
      <c r="P36" s="6">
        <v>366436.91</v>
      </c>
      <c r="Q36" s="6">
        <v>12.76</v>
      </c>
      <c r="R36" s="6">
        <v>6.94</v>
      </c>
    </row>
    <row r="37" spans="2:18" ht="15">
      <c r="B37" s="9">
        <v>33</v>
      </c>
      <c r="C37" s="10" t="s">
        <v>1196</v>
      </c>
      <c r="D37" s="85" t="s">
        <v>1197</v>
      </c>
      <c r="E37" s="6">
        <v>6515251</v>
      </c>
      <c r="F37" s="6">
        <v>464930</v>
      </c>
      <c r="G37" s="7">
        <v>1337964</v>
      </c>
      <c r="H37" s="7">
        <v>4686456</v>
      </c>
      <c r="I37" s="6">
        <v>25901</v>
      </c>
      <c r="J37" s="6">
        <v>4686455.84</v>
      </c>
      <c r="K37" s="8">
        <v>65471</v>
      </c>
      <c r="L37" s="8">
        <v>5903</v>
      </c>
      <c r="M37" s="6">
        <v>47409.18</v>
      </c>
      <c r="N37" s="8">
        <v>91171</v>
      </c>
      <c r="O37" s="8">
        <v>8637</v>
      </c>
      <c r="P37" s="6">
        <v>58117.27</v>
      </c>
      <c r="Q37" s="6">
        <v>4.39</v>
      </c>
      <c r="R37" s="6">
        <v>6.07</v>
      </c>
    </row>
    <row r="38" spans="2:18" ht="15">
      <c r="B38" s="9">
        <v>34</v>
      </c>
      <c r="C38" s="10" t="s">
        <v>1198</v>
      </c>
      <c r="D38" s="11" t="s">
        <v>1199</v>
      </c>
      <c r="E38" s="6">
        <v>6470268</v>
      </c>
      <c r="F38" s="6">
        <v>232653</v>
      </c>
      <c r="G38" s="7">
        <v>3559895</v>
      </c>
      <c r="H38" s="7">
        <v>2645736</v>
      </c>
      <c r="I38" s="6">
        <v>31984</v>
      </c>
      <c r="J38" s="6">
        <v>2670531.88</v>
      </c>
      <c r="K38" s="8">
        <v>29744</v>
      </c>
      <c r="L38" s="8">
        <v>2389</v>
      </c>
      <c r="M38" s="6">
        <v>30068.69</v>
      </c>
      <c r="N38" s="8">
        <v>83684</v>
      </c>
      <c r="O38" s="8">
        <v>22069</v>
      </c>
      <c r="P38" s="6">
        <v>167072.38</v>
      </c>
      <c r="Q38" s="6">
        <v>7.97</v>
      </c>
      <c r="R38" s="6">
        <v>7.46</v>
      </c>
    </row>
    <row r="39" spans="2:18" ht="15">
      <c r="B39" s="9">
        <v>35</v>
      </c>
      <c r="C39" s="10" t="s">
        <v>1200</v>
      </c>
      <c r="D39" s="11" t="s">
        <v>1201</v>
      </c>
      <c r="E39" s="6">
        <v>6119923</v>
      </c>
      <c r="F39" s="6">
        <v>392021</v>
      </c>
      <c r="G39" s="7">
        <v>3226</v>
      </c>
      <c r="H39" s="7">
        <v>5715586</v>
      </c>
      <c r="I39" s="6">
        <v>9090</v>
      </c>
      <c r="J39" s="6">
        <v>5662122.11</v>
      </c>
      <c r="K39" s="8">
        <v>195910</v>
      </c>
      <c r="L39" s="8">
        <v>17</v>
      </c>
      <c r="M39" s="6">
        <v>379.09</v>
      </c>
      <c r="N39" s="8">
        <v>21244</v>
      </c>
      <c r="O39" s="8">
        <v>10</v>
      </c>
      <c r="P39" s="6">
        <v>3</v>
      </c>
      <c r="Q39" s="6">
        <v>6.35</v>
      </c>
      <c r="R39" s="6">
        <v>7.81</v>
      </c>
    </row>
    <row r="40" spans="2:18" ht="15">
      <c r="B40" s="9">
        <v>36</v>
      </c>
      <c r="C40" s="10" t="s">
        <v>1202</v>
      </c>
      <c r="D40" s="11" t="s">
        <v>1203</v>
      </c>
      <c r="E40" s="6">
        <v>5840745</v>
      </c>
      <c r="F40" s="6">
        <v>839707</v>
      </c>
      <c r="G40" s="7">
        <v>119584</v>
      </c>
      <c r="H40" s="7">
        <v>4824024</v>
      </c>
      <c r="I40" s="6">
        <v>57430</v>
      </c>
      <c r="J40" s="6">
        <v>4866265.52</v>
      </c>
      <c r="K40" s="8">
        <v>177137</v>
      </c>
      <c r="L40" s="8">
        <v>9</v>
      </c>
      <c r="M40" s="6">
        <v>214.33</v>
      </c>
      <c r="N40" s="8">
        <v>1397</v>
      </c>
      <c r="O40" s="8">
        <v>1247</v>
      </c>
      <c r="P40" s="6">
        <v>4482.6</v>
      </c>
      <c r="Q40" s="6">
        <v>5.96</v>
      </c>
      <c r="R40" s="6">
        <v>8.92</v>
      </c>
    </row>
    <row r="41" spans="2:18" ht="15">
      <c r="B41" s="9">
        <v>37</v>
      </c>
      <c r="C41" s="10">
        <v>426</v>
      </c>
      <c r="D41" s="15" t="s">
        <v>1204</v>
      </c>
      <c r="E41" s="6">
        <v>5669341</v>
      </c>
      <c r="F41" s="6">
        <v>208735</v>
      </c>
      <c r="G41" s="7">
        <v>5427251</v>
      </c>
      <c r="H41" s="7">
        <v>0</v>
      </c>
      <c r="I41" s="6">
        <v>33355</v>
      </c>
      <c r="J41" s="6">
        <v>0</v>
      </c>
      <c r="K41" s="8">
        <v>0</v>
      </c>
      <c r="L41" s="8">
        <v>0</v>
      </c>
      <c r="M41" s="6">
        <v>0</v>
      </c>
      <c r="N41" s="8">
        <v>10689</v>
      </c>
      <c r="O41" s="8">
        <v>1264</v>
      </c>
      <c r="P41" s="6">
        <v>117400</v>
      </c>
      <c r="Q41" s="6">
        <v>6.62</v>
      </c>
      <c r="R41" s="6">
        <v>0</v>
      </c>
    </row>
    <row r="42" spans="2:18" ht="15">
      <c r="B42" s="9">
        <v>38</v>
      </c>
      <c r="C42" s="10">
        <v>412</v>
      </c>
      <c r="D42" s="11" t="s">
        <v>1205</v>
      </c>
      <c r="E42" s="6">
        <v>5645639</v>
      </c>
      <c r="F42" s="6">
        <v>360655</v>
      </c>
      <c r="G42" s="7">
        <v>288712</v>
      </c>
      <c r="H42" s="7">
        <v>4959650</v>
      </c>
      <c r="I42" s="6">
        <v>36622</v>
      </c>
      <c r="J42" s="6">
        <v>5005948.26</v>
      </c>
      <c r="K42" s="8">
        <v>144498</v>
      </c>
      <c r="L42" s="8">
        <v>2024</v>
      </c>
      <c r="M42" s="6">
        <v>19640.02</v>
      </c>
      <c r="N42" s="8">
        <v>25912</v>
      </c>
      <c r="O42" s="8">
        <v>1821</v>
      </c>
      <c r="P42" s="6">
        <v>27737.79</v>
      </c>
      <c r="Q42" s="6">
        <v>11.8</v>
      </c>
      <c r="R42" s="6">
        <v>8.39</v>
      </c>
    </row>
    <row r="43" spans="2:18" ht="15">
      <c r="B43" s="9">
        <v>39</v>
      </c>
      <c r="C43" s="10" t="s">
        <v>1206</v>
      </c>
      <c r="D43" s="11" t="s">
        <v>1207</v>
      </c>
      <c r="E43" s="6">
        <v>5314862</v>
      </c>
      <c r="F43" s="6">
        <v>104460</v>
      </c>
      <c r="G43" s="7">
        <v>1046838</v>
      </c>
      <c r="H43" s="7">
        <v>3855277</v>
      </c>
      <c r="I43" s="6">
        <v>308287</v>
      </c>
      <c r="J43" s="6">
        <v>3886985.06</v>
      </c>
      <c r="K43" s="8">
        <v>80865</v>
      </c>
      <c r="L43" s="8">
        <v>203</v>
      </c>
      <c r="M43" s="6">
        <v>4694.13</v>
      </c>
      <c r="N43" s="8">
        <v>26719</v>
      </c>
      <c r="O43" s="8">
        <v>9648</v>
      </c>
      <c r="P43" s="6">
        <v>176978</v>
      </c>
      <c r="Q43" s="6">
        <v>6.42</v>
      </c>
      <c r="R43" s="6">
        <v>7.51</v>
      </c>
    </row>
    <row r="44" spans="2:18" ht="15">
      <c r="B44" s="9">
        <v>40</v>
      </c>
      <c r="C44" s="10" t="s">
        <v>1208</v>
      </c>
      <c r="D44" s="15" t="s">
        <v>1209</v>
      </c>
      <c r="E44" s="6">
        <v>5187712</v>
      </c>
      <c r="F44" s="6">
        <v>247737</v>
      </c>
      <c r="G44" s="7">
        <v>4929470</v>
      </c>
      <c r="H44" s="7">
        <v>0</v>
      </c>
      <c r="I44" s="6">
        <v>10505</v>
      </c>
      <c r="J44" s="6">
        <v>0</v>
      </c>
      <c r="K44" s="8">
        <v>0</v>
      </c>
      <c r="L44" s="8">
        <v>0</v>
      </c>
      <c r="M44" s="6">
        <v>0</v>
      </c>
      <c r="N44" s="8">
        <v>29237</v>
      </c>
      <c r="O44" s="8">
        <v>5</v>
      </c>
      <c r="P44" s="6">
        <v>3339.9</v>
      </c>
      <c r="Q44" s="6">
        <v>7.61</v>
      </c>
      <c r="R44" s="6">
        <v>0</v>
      </c>
    </row>
    <row r="45" spans="2:18" ht="15">
      <c r="B45" s="9">
        <v>41</v>
      </c>
      <c r="C45" s="10" t="s">
        <v>1210</v>
      </c>
      <c r="D45" s="11" t="s">
        <v>1211</v>
      </c>
      <c r="E45" s="6">
        <v>4983588</v>
      </c>
      <c r="F45" s="6">
        <v>1266091</v>
      </c>
      <c r="G45" s="7">
        <v>3131035</v>
      </c>
      <c r="H45" s="7">
        <v>574807</v>
      </c>
      <c r="I45" s="6">
        <v>11655</v>
      </c>
      <c r="J45" s="6">
        <v>580389.78</v>
      </c>
      <c r="K45" s="8">
        <v>8044</v>
      </c>
      <c r="L45" s="8">
        <v>181</v>
      </c>
      <c r="M45" s="6">
        <v>4159.38</v>
      </c>
      <c r="N45" s="8">
        <v>33548</v>
      </c>
      <c r="O45" s="8">
        <v>10723</v>
      </c>
      <c r="P45" s="6">
        <v>161707.15</v>
      </c>
      <c r="Q45" s="6">
        <v>0.89</v>
      </c>
      <c r="R45" s="6">
        <v>7.4</v>
      </c>
    </row>
    <row r="46" spans="2:18" ht="15">
      <c r="B46" s="9">
        <v>42</v>
      </c>
      <c r="C46" s="10" t="s">
        <v>1212</v>
      </c>
      <c r="D46" s="85" t="s">
        <v>1213</v>
      </c>
      <c r="E46" s="6">
        <v>4771044</v>
      </c>
      <c r="F46" s="6">
        <v>211932</v>
      </c>
      <c r="G46" s="7">
        <v>63383</v>
      </c>
      <c r="H46" s="7">
        <v>4354908</v>
      </c>
      <c r="I46" s="6">
        <v>140821</v>
      </c>
      <c r="J46" s="6">
        <v>4230907.74</v>
      </c>
      <c r="K46" s="8">
        <v>182907</v>
      </c>
      <c r="L46" s="8">
        <v>43</v>
      </c>
      <c r="M46" s="6">
        <v>649.21</v>
      </c>
      <c r="N46" s="8">
        <v>9560</v>
      </c>
      <c r="O46" s="8">
        <v>22</v>
      </c>
      <c r="P46" s="6">
        <v>43.98</v>
      </c>
      <c r="Q46" s="6">
        <v>-9.2</v>
      </c>
      <c r="R46" s="6">
        <v>2.44</v>
      </c>
    </row>
    <row r="47" spans="2:18" ht="15">
      <c r="B47" s="9">
        <v>43</v>
      </c>
      <c r="C47" s="10" t="s">
        <v>1214</v>
      </c>
      <c r="D47" s="85" t="s">
        <v>1215</v>
      </c>
      <c r="E47" s="6">
        <v>4550229</v>
      </c>
      <c r="F47" s="6">
        <v>279369</v>
      </c>
      <c r="G47" s="7">
        <v>511109</v>
      </c>
      <c r="H47" s="7">
        <v>3744000</v>
      </c>
      <c r="I47" s="6">
        <v>15751</v>
      </c>
      <c r="J47" s="6">
        <v>3764480.77</v>
      </c>
      <c r="K47" s="8">
        <v>83347</v>
      </c>
      <c r="L47" s="8">
        <v>690</v>
      </c>
      <c r="M47" s="6">
        <v>7939.9</v>
      </c>
      <c r="N47" s="8">
        <v>31296</v>
      </c>
      <c r="O47" s="8">
        <v>7855</v>
      </c>
      <c r="P47" s="6">
        <v>35247.29</v>
      </c>
      <c r="Q47" s="6">
        <v>7.09</v>
      </c>
      <c r="R47" s="6">
        <v>6.65</v>
      </c>
    </row>
    <row r="48" spans="2:18" ht="15">
      <c r="B48" s="9">
        <v>44</v>
      </c>
      <c r="C48" s="10" t="s">
        <v>1216</v>
      </c>
      <c r="D48" s="11" t="s">
        <v>1217</v>
      </c>
      <c r="E48" s="6">
        <v>4325769</v>
      </c>
      <c r="F48" s="6">
        <v>148559</v>
      </c>
      <c r="G48" s="7">
        <v>291694</v>
      </c>
      <c r="H48" s="7">
        <v>3855184</v>
      </c>
      <c r="I48" s="6">
        <v>30332</v>
      </c>
      <c r="J48" s="6">
        <v>3885173.39</v>
      </c>
      <c r="K48" s="8">
        <v>59559</v>
      </c>
      <c r="L48" s="8">
        <v>493</v>
      </c>
      <c r="M48" s="6">
        <v>9488.76</v>
      </c>
      <c r="N48" s="8">
        <v>32958</v>
      </c>
      <c r="O48" s="8">
        <v>619</v>
      </c>
      <c r="P48" s="6">
        <v>5118.77</v>
      </c>
      <c r="Q48" s="6">
        <v>7.49</v>
      </c>
      <c r="R48" s="6">
        <v>8.38</v>
      </c>
    </row>
    <row r="49" spans="2:18" ht="15">
      <c r="B49" s="9">
        <v>45</v>
      </c>
      <c r="C49" s="10" t="s">
        <v>1218</v>
      </c>
      <c r="D49" s="11" t="s">
        <v>1219</v>
      </c>
      <c r="E49" s="6">
        <v>4106923</v>
      </c>
      <c r="F49" s="6">
        <v>212656</v>
      </c>
      <c r="G49" s="7">
        <v>1239706</v>
      </c>
      <c r="H49" s="7">
        <v>2551369</v>
      </c>
      <c r="I49" s="6">
        <v>103192</v>
      </c>
      <c r="J49" s="6">
        <v>2577894.05</v>
      </c>
      <c r="K49" s="8">
        <v>63247</v>
      </c>
      <c r="L49" s="8">
        <v>2567</v>
      </c>
      <c r="M49" s="6">
        <v>21130.25</v>
      </c>
      <c r="N49" s="8">
        <v>32103</v>
      </c>
      <c r="O49" s="8">
        <v>5642</v>
      </c>
      <c r="P49" s="6">
        <v>89793.59</v>
      </c>
      <c r="Q49" s="6">
        <v>8.98</v>
      </c>
      <c r="R49" s="6">
        <v>8.45</v>
      </c>
    </row>
    <row r="50" spans="2:18" ht="15">
      <c r="B50" s="9">
        <v>46</v>
      </c>
      <c r="C50" s="10" t="s">
        <v>1220</v>
      </c>
      <c r="D50" s="11" t="s">
        <v>1221</v>
      </c>
      <c r="E50" s="6">
        <v>3881753</v>
      </c>
      <c r="F50" s="6">
        <v>142912</v>
      </c>
      <c r="G50" s="7">
        <v>214667</v>
      </c>
      <c r="H50" s="7">
        <v>3503911</v>
      </c>
      <c r="I50" s="6">
        <v>20263</v>
      </c>
      <c r="J50" s="6">
        <v>3534688.76</v>
      </c>
      <c r="K50" s="8">
        <v>107136</v>
      </c>
      <c r="L50" s="8">
        <v>2333</v>
      </c>
      <c r="M50" s="6">
        <v>27203.24</v>
      </c>
      <c r="N50" s="8">
        <v>21316</v>
      </c>
      <c r="O50" s="8">
        <v>619</v>
      </c>
      <c r="P50" s="6">
        <v>33678.24</v>
      </c>
      <c r="Q50" s="6">
        <v>8.52</v>
      </c>
      <c r="R50" s="6">
        <v>8.35</v>
      </c>
    </row>
    <row r="51" spans="2:18" ht="15">
      <c r="B51" s="9">
        <v>47</v>
      </c>
      <c r="C51" s="10" t="s">
        <v>1222</v>
      </c>
      <c r="D51" s="85" t="s">
        <v>1223</v>
      </c>
      <c r="E51" s="6">
        <v>3850750</v>
      </c>
      <c r="F51" s="6">
        <v>168483</v>
      </c>
      <c r="G51" s="7">
        <v>848559</v>
      </c>
      <c r="H51" s="7">
        <v>2827874</v>
      </c>
      <c r="I51" s="6">
        <v>5834</v>
      </c>
      <c r="J51" s="6">
        <v>2852740.5</v>
      </c>
      <c r="K51" s="8">
        <v>58506</v>
      </c>
      <c r="L51" s="8">
        <v>1609</v>
      </c>
      <c r="M51" s="6">
        <v>15119.45</v>
      </c>
      <c r="N51" s="8">
        <v>21313</v>
      </c>
      <c r="O51" s="8">
        <v>11526</v>
      </c>
      <c r="P51" s="6">
        <v>51226.63</v>
      </c>
      <c r="Q51" s="6">
        <v>9.08</v>
      </c>
      <c r="R51" s="6">
        <v>8.96</v>
      </c>
    </row>
    <row r="52" spans="2:18" ht="15">
      <c r="B52" s="9">
        <v>48</v>
      </c>
      <c r="C52" s="10" t="s">
        <v>1224</v>
      </c>
      <c r="D52" s="11" t="s">
        <v>1225</v>
      </c>
      <c r="E52" s="6">
        <v>3710672</v>
      </c>
      <c r="F52" s="6">
        <v>407374</v>
      </c>
      <c r="G52" s="7">
        <v>924357</v>
      </c>
      <c r="H52" s="7">
        <v>2354529</v>
      </c>
      <c r="I52" s="6">
        <v>24412</v>
      </c>
      <c r="J52" s="6">
        <v>2393614.99</v>
      </c>
      <c r="K52" s="8">
        <v>46223</v>
      </c>
      <c r="L52" s="8">
        <v>688</v>
      </c>
      <c r="M52" s="6">
        <v>8212.32</v>
      </c>
      <c r="N52" s="8">
        <v>10224</v>
      </c>
      <c r="O52" s="8">
        <v>1209</v>
      </c>
      <c r="P52" s="6">
        <v>68046</v>
      </c>
      <c r="Q52" s="6">
        <v>8.68</v>
      </c>
      <c r="R52" s="6">
        <v>7.67</v>
      </c>
    </row>
    <row r="53" spans="2:18" ht="15">
      <c r="B53" s="9">
        <v>49</v>
      </c>
      <c r="C53" s="10" t="s">
        <v>1226</v>
      </c>
      <c r="D53" s="11" t="s">
        <v>1227</v>
      </c>
      <c r="E53" s="6">
        <v>3666847</v>
      </c>
      <c r="F53" s="6">
        <v>178110</v>
      </c>
      <c r="G53" s="7">
        <v>1743497</v>
      </c>
      <c r="H53" s="7">
        <v>1719313</v>
      </c>
      <c r="I53" s="6">
        <v>25927</v>
      </c>
      <c r="J53" s="6">
        <v>1738194.29</v>
      </c>
      <c r="K53" s="8">
        <v>41034</v>
      </c>
      <c r="L53" s="8">
        <v>3529</v>
      </c>
      <c r="M53" s="6">
        <v>13030.57</v>
      </c>
      <c r="N53" s="8">
        <v>60294</v>
      </c>
      <c r="O53" s="8">
        <v>8049</v>
      </c>
      <c r="P53" s="6">
        <v>104498.75</v>
      </c>
      <c r="Q53" s="6">
        <v>9.18</v>
      </c>
      <c r="R53" s="6">
        <v>8.68</v>
      </c>
    </row>
    <row r="54" spans="2:18" ht="15">
      <c r="B54" s="9">
        <v>50</v>
      </c>
      <c r="C54" s="10" t="s">
        <v>1228</v>
      </c>
      <c r="D54" s="11" t="s">
        <v>1229</v>
      </c>
      <c r="E54" s="6">
        <v>3290186</v>
      </c>
      <c r="F54" s="6">
        <v>124550</v>
      </c>
      <c r="G54" s="7">
        <v>1001</v>
      </c>
      <c r="H54" s="7">
        <v>3121756</v>
      </c>
      <c r="I54" s="6">
        <v>42879</v>
      </c>
      <c r="J54" s="6">
        <v>3142011.09</v>
      </c>
      <c r="K54" s="8">
        <v>108646</v>
      </c>
      <c r="L54" s="8">
        <v>6</v>
      </c>
      <c r="M54" s="6">
        <v>34.71</v>
      </c>
      <c r="N54" s="8">
        <v>5915</v>
      </c>
      <c r="O54" s="8">
        <v>0</v>
      </c>
      <c r="P54" s="6">
        <v>0</v>
      </c>
      <c r="Q54" s="6">
        <v>5.5</v>
      </c>
      <c r="R54" s="6">
        <v>6.93</v>
      </c>
    </row>
    <row r="55" spans="2:18" ht="15">
      <c r="B55" s="9">
        <v>51</v>
      </c>
      <c r="C55" s="10" t="s">
        <v>1230</v>
      </c>
      <c r="D55" s="85" t="s">
        <v>1231</v>
      </c>
      <c r="E55" s="6">
        <v>2882435</v>
      </c>
      <c r="F55" s="6">
        <v>232512</v>
      </c>
      <c r="G55" s="7">
        <v>33860</v>
      </c>
      <c r="H55" s="7">
        <v>2563205</v>
      </c>
      <c r="I55" s="6">
        <v>52858</v>
      </c>
      <c r="J55" s="6">
        <v>2521689.24</v>
      </c>
      <c r="K55" s="8">
        <v>79992</v>
      </c>
      <c r="L55" s="8">
        <v>4</v>
      </c>
      <c r="M55" s="6">
        <v>157.28</v>
      </c>
      <c r="N55" s="8">
        <v>9578</v>
      </c>
      <c r="O55" s="8">
        <v>2644</v>
      </c>
      <c r="P55" s="6">
        <v>14460.66</v>
      </c>
      <c r="Q55" s="6">
        <v>1.82</v>
      </c>
      <c r="R55" s="6">
        <v>3.76</v>
      </c>
    </row>
    <row r="56" spans="2:18" ht="15">
      <c r="B56" s="9">
        <v>52</v>
      </c>
      <c r="C56" s="10" t="s">
        <v>1232</v>
      </c>
      <c r="D56" s="85" t="s">
        <v>1233</v>
      </c>
      <c r="E56" s="6">
        <v>2568646.31</v>
      </c>
      <c r="F56" s="6">
        <v>147679.21</v>
      </c>
      <c r="G56" s="7">
        <v>2159930.33</v>
      </c>
      <c r="H56" s="7">
        <v>225993.46</v>
      </c>
      <c r="I56" s="6">
        <v>35043.31</v>
      </c>
      <c r="J56" s="6">
        <v>229745.58</v>
      </c>
      <c r="K56" s="8">
        <v>2884</v>
      </c>
      <c r="L56" s="8">
        <v>254</v>
      </c>
      <c r="M56" s="6">
        <v>3863.04</v>
      </c>
      <c r="N56" s="8">
        <v>27849</v>
      </c>
      <c r="O56" s="8">
        <v>8048</v>
      </c>
      <c r="P56" s="6">
        <v>136400.3</v>
      </c>
      <c r="Q56" s="6">
        <v>7.5</v>
      </c>
      <c r="R56" s="6">
        <v>8.23</v>
      </c>
    </row>
    <row r="57" spans="2:18" ht="15">
      <c r="B57" s="9">
        <v>53</v>
      </c>
      <c r="C57" s="10" t="s">
        <v>1234</v>
      </c>
      <c r="D57" s="15" t="s">
        <v>1235</v>
      </c>
      <c r="E57" s="6">
        <v>2540306</v>
      </c>
      <c r="F57" s="6">
        <v>792143</v>
      </c>
      <c r="G57" s="7">
        <v>1735842</v>
      </c>
      <c r="H57" s="7">
        <v>0</v>
      </c>
      <c r="I57" s="6">
        <v>12321</v>
      </c>
      <c r="J57" s="6">
        <v>0</v>
      </c>
      <c r="K57" s="8">
        <v>0</v>
      </c>
      <c r="L57" s="8">
        <v>0</v>
      </c>
      <c r="M57" s="6">
        <v>0</v>
      </c>
      <c r="N57" s="8">
        <v>2269</v>
      </c>
      <c r="O57" s="8">
        <v>50</v>
      </c>
      <c r="P57" s="6">
        <v>7781.36</v>
      </c>
      <c r="Q57" s="6">
        <v>8</v>
      </c>
      <c r="R57" s="6">
        <v>0</v>
      </c>
    </row>
    <row r="58" spans="2:18" ht="14.25" customHeight="1">
      <c r="B58" s="9">
        <v>54</v>
      </c>
      <c r="C58" s="12" t="s">
        <v>1236</v>
      </c>
      <c r="D58" s="85" t="s">
        <v>1237</v>
      </c>
      <c r="E58" s="6">
        <v>2433324</v>
      </c>
      <c r="F58" s="6">
        <v>126581</v>
      </c>
      <c r="G58" s="7">
        <v>256880</v>
      </c>
      <c r="H58" s="7">
        <v>2046549</v>
      </c>
      <c r="I58" s="6">
        <v>3314</v>
      </c>
      <c r="J58" s="6">
        <v>2061439.01</v>
      </c>
      <c r="K58" s="8">
        <v>35194</v>
      </c>
      <c r="L58" s="8">
        <v>979</v>
      </c>
      <c r="M58" s="6">
        <v>21196.97</v>
      </c>
      <c r="N58" s="8">
        <v>6006</v>
      </c>
      <c r="O58" s="8">
        <v>1312</v>
      </c>
      <c r="P58" s="6">
        <v>12977.72</v>
      </c>
      <c r="Q58" s="6">
        <v>8.36</v>
      </c>
      <c r="R58" s="6">
        <v>7.37</v>
      </c>
    </row>
    <row r="59" spans="2:18" ht="15">
      <c r="B59" s="9">
        <v>55</v>
      </c>
      <c r="C59" s="10" t="s">
        <v>1238</v>
      </c>
      <c r="D59" s="11" t="s">
        <v>1239</v>
      </c>
      <c r="E59" s="6">
        <v>2363990</v>
      </c>
      <c r="F59" s="6">
        <v>142430</v>
      </c>
      <c r="G59" s="7">
        <v>185372</v>
      </c>
      <c r="H59" s="7">
        <v>2006925</v>
      </c>
      <c r="I59" s="6">
        <v>29263</v>
      </c>
      <c r="J59" s="6">
        <v>2042358.07</v>
      </c>
      <c r="K59" s="8">
        <v>40421</v>
      </c>
      <c r="L59" s="8">
        <v>510</v>
      </c>
      <c r="M59" s="6">
        <v>9750.78</v>
      </c>
      <c r="N59" s="8">
        <v>31290</v>
      </c>
      <c r="O59" s="8">
        <v>1610</v>
      </c>
      <c r="P59" s="6">
        <v>13911.76</v>
      </c>
      <c r="Q59" s="6">
        <v>8.99</v>
      </c>
      <c r="R59" s="6">
        <v>9.01</v>
      </c>
    </row>
    <row r="60" spans="2:18" ht="15">
      <c r="B60" s="9">
        <v>56</v>
      </c>
      <c r="C60" s="10" t="s">
        <v>1240</v>
      </c>
      <c r="D60" s="11" t="s">
        <v>1241</v>
      </c>
      <c r="E60" s="6">
        <v>2309873</v>
      </c>
      <c r="F60" s="6">
        <v>332272</v>
      </c>
      <c r="G60" s="7">
        <v>365</v>
      </c>
      <c r="H60" s="7">
        <v>1945209</v>
      </c>
      <c r="I60" s="6">
        <v>32027</v>
      </c>
      <c r="J60" s="6">
        <v>1945208.69</v>
      </c>
      <c r="K60" s="8">
        <v>62378</v>
      </c>
      <c r="L60" s="8">
        <v>47</v>
      </c>
      <c r="M60" s="6">
        <v>581.87</v>
      </c>
      <c r="N60" s="8">
        <v>7918</v>
      </c>
      <c r="O60" s="8">
        <v>0</v>
      </c>
      <c r="P60" s="6">
        <v>0</v>
      </c>
      <c r="Q60" s="6">
        <v>0.23</v>
      </c>
      <c r="R60" s="6">
        <v>6.25</v>
      </c>
    </row>
    <row r="61" spans="2:18" ht="15">
      <c r="B61" s="9">
        <v>57</v>
      </c>
      <c r="C61" s="10" t="s">
        <v>1242</v>
      </c>
      <c r="D61" s="11" t="s">
        <v>1243</v>
      </c>
      <c r="E61" s="6">
        <v>2278207</v>
      </c>
      <c r="F61" s="6">
        <v>111434</v>
      </c>
      <c r="G61" s="7">
        <v>1021832</v>
      </c>
      <c r="H61" s="7">
        <v>1133777</v>
      </c>
      <c r="I61" s="6">
        <v>11164</v>
      </c>
      <c r="J61" s="6">
        <v>1145609.73</v>
      </c>
      <c r="K61" s="8">
        <v>16256</v>
      </c>
      <c r="L61" s="8">
        <v>1085</v>
      </c>
      <c r="M61" s="6">
        <v>19740.68</v>
      </c>
      <c r="N61" s="8">
        <v>45600</v>
      </c>
      <c r="O61" s="8">
        <v>9904</v>
      </c>
      <c r="P61" s="6">
        <v>57706.7</v>
      </c>
      <c r="Q61" s="6">
        <v>6.9</v>
      </c>
      <c r="R61" s="6">
        <v>8.11</v>
      </c>
    </row>
    <row r="62" spans="2:18" ht="15">
      <c r="B62" s="9">
        <v>58</v>
      </c>
      <c r="C62" s="10" t="s">
        <v>1244</v>
      </c>
      <c r="D62" s="11" t="s">
        <v>1245</v>
      </c>
      <c r="E62" s="6">
        <v>2022480</v>
      </c>
      <c r="F62" s="6">
        <v>251933</v>
      </c>
      <c r="G62" s="7">
        <v>19131</v>
      </c>
      <c r="H62" s="7">
        <v>1718822</v>
      </c>
      <c r="I62" s="6">
        <v>32594</v>
      </c>
      <c r="J62" s="6">
        <v>1736226.02</v>
      </c>
      <c r="K62" s="8">
        <v>46393</v>
      </c>
      <c r="L62" s="8">
        <v>802</v>
      </c>
      <c r="M62" s="6">
        <v>15469.51</v>
      </c>
      <c r="N62" s="8">
        <v>17387</v>
      </c>
      <c r="O62" s="8">
        <v>29</v>
      </c>
      <c r="P62" s="6">
        <v>1413.96</v>
      </c>
      <c r="Q62" s="6">
        <v>6.07</v>
      </c>
      <c r="R62" s="6">
        <v>7.43</v>
      </c>
    </row>
    <row r="63" spans="2:18" ht="15">
      <c r="B63" s="9">
        <v>59</v>
      </c>
      <c r="C63" s="10" t="s">
        <v>1246</v>
      </c>
      <c r="D63" s="11" t="s">
        <v>1247</v>
      </c>
      <c r="E63" s="6">
        <v>1842174.67</v>
      </c>
      <c r="F63" s="6">
        <v>126886.85</v>
      </c>
      <c r="G63" s="7">
        <v>887494.25</v>
      </c>
      <c r="H63" s="7">
        <v>820596.83</v>
      </c>
      <c r="I63" s="6">
        <v>7196.74</v>
      </c>
      <c r="J63" s="6">
        <v>826971.31</v>
      </c>
      <c r="K63" s="8">
        <v>10710</v>
      </c>
      <c r="L63" s="8">
        <v>279</v>
      </c>
      <c r="M63" s="6">
        <v>3822.08</v>
      </c>
      <c r="N63" s="8">
        <v>27725</v>
      </c>
      <c r="O63" s="8">
        <v>1477</v>
      </c>
      <c r="P63" s="6">
        <v>116310.43</v>
      </c>
      <c r="Q63" s="6">
        <v>11.05</v>
      </c>
      <c r="R63" s="6">
        <v>5.27</v>
      </c>
    </row>
    <row r="64" spans="2:20" ht="15">
      <c r="B64" s="9">
        <v>60</v>
      </c>
      <c r="C64" s="10" t="s">
        <v>1248</v>
      </c>
      <c r="D64" s="85" t="s">
        <v>1249</v>
      </c>
      <c r="E64" s="6">
        <v>1801949</v>
      </c>
      <c r="F64" s="6">
        <v>107507</v>
      </c>
      <c r="G64" s="7">
        <v>1415423</v>
      </c>
      <c r="H64" s="7">
        <v>274576</v>
      </c>
      <c r="I64" s="6">
        <v>4443</v>
      </c>
      <c r="J64" s="6">
        <v>274576.47</v>
      </c>
      <c r="K64" s="8">
        <v>2144</v>
      </c>
      <c r="L64" s="8">
        <v>48</v>
      </c>
      <c r="M64" s="6">
        <v>1925.12</v>
      </c>
      <c r="N64" s="8">
        <v>13927</v>
      </c>
      <c r="O64" s="8">
        <v>1783</v>
      </c>
      <c r="P64" s="6">
        <v>115464</v>
      </c>
      <c r="Q64" s="6">
        <v>7.43</v>
      </c>
      <c r="R64" s="6">
        <v>7.99</v>
      </c>
      <c r="T64" s="16"/>
    </row>
    <row r="65" spans="2:18" ht="15">
      <c r="B65" s="9">
        <v>61</v>
      </c>
      <c r="C65" s="30" t="s">
        <v>1250</v>
      </c>
      <c r="D65" s="129" t="s">
        <v>1251</v>
      </c>
      <c r="E65" s="31">
        <v>1728896</v>
      </c>
      <c r="F65" s="31">
        <v>110087</v>
      </c>
      <c r="G65" s="32">
        <v>1407502</v>
      </c>
      <c r="H65" s="32">
        <v>207470</v>
      </c>
      <c r="I65" s="31">
        <v>3837</v>
      </c>
      <c r="J65" s="31">
        <v>207470.31944</v>
      </c>
      <c r="K65" s="33">
        <v>3236</v>
      </c>
      <c r="L65" s="33">
        <v>62</v>
      </c>
      <c r="M65" s="31">
        <v>1417.80546</v>
      </c>
      <c r="N65" s="33">
        <v>70703</v>
      </c>
      <c r="O65" s="33">
        <v>26095</v>
      </c>
      <c r="P65" s="31">
        <v>446143</v>
      </c>
      <c r="Q65" s="31">
        <v>6.56</v>
      </c>
      <c r="R65" s="31">
        <v>6.45</v>
      </c>
    </row>
    <row r="66" spans="2:18" ht="15">
      <c r="B66" s="9">
        <v>62</v>
      </c>
      <c r="C66" s="10" t="s">
        <v>1252</v>
      </c>
      <c r="D66" s="85" t="s">
        <v>1253</v>
      </c>
      <c r="E66" s="6">
        <v>1721590.97</v>
      </c>
      <c r="F66" s="6">
        <v>111630.56</v>
      </c>
      <c r="G66" s="7">
        <v>1061588.77</v>
      </c>
      <c r="H66" s="7">
        <v>541428.82</v>
      </c>
      <c r="I66" s="6">
        <v>6942.82</v>
      </c>
      <c r="J66" s="6">
        <v>548859.27</v>
      </c>
      <c r="K66" s="8">
        <v>5322</v>
      </c>
      <c r="L66" s="8">
        <v>283</v>
      </c>
      <c r="M66" s="6">
        <v>2626.05</v>
      </c>
      <c r="N66" s="8">
        <v>5944</v>
      </c>
      <c r="O66" s="8">
        <v>4285</v>
      </c>
      <c r="P66" s="6">
        <v>53852.84</v>
      </c>
      <c r="Q66" s="6">
        <v>7.25</v>
      </c>
      <c r="R66" s="6">
        <v>7.14</v>
      </c>
    </row>
    <row r="67" spans="2:18" ht="15">
      <c r="B67" s="9">
        <v>63</v>
      </c>
      <c r="C67" s="121">
        <v>418</v>
      </c>
      <c r="D67" s="122" t="s">
        <v>1254</v>
      </c>
      <c r="E67" s="123">
        <v>1682706</v>
      </c>
      <c r="F67" s="123">
        <v>296886</v>
      </c>
      <c r="G67" s="124">
        <v>1465</v>
      </c>
      <c r="H67" s="124">
        <v>1357172</v>
      </c>
      <c r="I67" s="123">
        <v>27183</v>
      </c>
      <c r="J67" s="123">
        <v>1374523.57</v>
      </c>
      <c r="K67" s="125">
        <v>22720</v>
      </c>
      <c r="L67" s="125">
        <v>1</v>
      </c>
      <c r="M67" s="123">
        <v>11.01</v>
      </c>
      <c r="N67" s="125">
        <v>7</v>
      </c>
      <c r="O67" s="125">
        <v>1</v>
      </c>
      <c r="P67" s="123">
        <v>180</v>
      </c>
      <c r="Q67" s="123">
        <v>3.03</v>
      </c>
      <c r="R67" s="123">
        <v>5.86</v>
      </c>
    </row>
    <row r="68" spans="2:18" ht="15">
      <c r="B68" s="9">
        <v>64</v>
      </c>
      <c r="C68" s="10" t="s">
        <v>1255</v>
      </c>
      <c r="D68" s="15" t="s">
        <v>1256</v>
      </c>
      <c r="E68" s="6">
        <v>1638683</v>
      </c>
      <c r="F68" s="6">
        <v>279225</v>
      </c>
      <c r="G68" s="7">
        <v>1333864</v>
      </c>
      <c r="H68" s="7">
        <v>0</v>
      </c>
      <c r="I68" s="6">
        <v>25594</v>
      </c>
      <c r="J68" s="6">
        <v>0</v>
      </c>
      <c r="K68" s="8">
        <v>0</v>
      </c>
      <c r="L68" s="8">
        <v>0</v>
      </c>
      <c r="M68" s="6">
        <v>0</v>
      </c>
      <c r="N68" s="8">
        <v>1452</v>
      </c>
      <c r="O68" s="8">
        <v>524</v>
      </c>
      <c r="P68" s="6">
        <v>52943.55</v>
      </c>
      <c r="Q68" s="6">
        <v>8.64</v>
      </c>
      <c r="R68" s="6">
        <v>0</v>
      </c>
    </row>
    <row r="69" spans="2:18" ht="17.25" customHeight="1">
      <c r="B69" s="9">
        <v>65</v>
      </c>
      <c r="C69" s="10" t="s">
        <v>1257</v>
      </c>
      <c r="D69" s="85" t="s">
        <v>1258</v>
      </c>
      <c r="E69" s="6">
        <v>1618401.61</v>
      </c>
      <c r="F69" s="6">
        <v>122271.4</v>
      </c>
      <c r="G69" s="7">
        <v>595977.37</v>
      </c>
      <c r="H69" s="7">
        <v>888935.16</v>
      </c>
      <c r="I69" s="6">
        <v>11217.68</v>
      </c>
      <c r="J69" s="6">
        <v>894402.08</v>
      </c>
      <c r="K69" s="8">
        <v>14945</v>
      </c>
      <c r="L69" s="8">
        <v>587</v>
      </c>
      <c r="M69" s="6">
        <v>6265.48</v>
      </c>
      <c r="N69" s="8">
        <v>65355</v>
      </c>
      <c r="O69" s="8">
        <v>2856</v>
      </c>
      <c r="P69" s="6">
        <v>69945.44</v>
      </c>
      <c r="Q69" s="6">
        <v>7.79</v>
      </c>
      <c r="R69" s="6">
        <v>6.99</v>
      </c>
    </row>
    <row r="70" spans="2:18" ht="15">
      <c r="B70" s="9">
        <v>66</v>
      </c>
      <c r="C70" s="12" t="s">
        <v>1259</v>
      </c>
      <c r="D70" s="85" t="s">
        <v>1260</v>
      </c>
      <c r="E70" s="6">
        <v>1533659</v>
      </c>
      <c r="F70" s="6">
        <v>286212</v>
      </c>
      <c r="G70" s="7">
        <v>62545</v>
      </c>
      <c r="H70" s="7">
        <v>1138743</v>
      </c>
      <c r="I70" s="6">
        <v>46159</v>
      </c>
      <c r="J70" s="6">
        <v>1150584.53</v>
      </c>
      <c r="K70" s="8">
        <v>28566</v>
      </c>
      <c r="L70" s="8">
        <v>886</v>
      </c>
      <c r="M70" s="6">
        <v>5272.32</v>
      </c>
      <c r="N70" s="8">
        <v>22744</v>
      </c>
      <c r="O70" s="8">
        <v>833</v>
      </c>
      <c r="P70" s="6">
        <v>11306</v>
      </c>
      <c r="Q70" s="6">
        <v>8.54</v>
      </c>
      <c r="R70" s="6">
        <v>8.16</v>
      </c>
    </row>
    <row r="71" spans="2:18" ht="15">
      <c r="B71" s="9">
        <v>67</v>
      </c>
      <c r="C71" s="10" t="s">
        <v>1261</v>
      </c>
      <c r="D71" s="85" t="s">
        <v>1262</v>
      </c>
      <c r="E71" s="6">
        <v>1350802</v>
      </c>
      <c r="F71" s="6">
        <v>140877</v>
      </c>
      <c r="G71" s="7">
        <v>406013</v>
      </c>
      <c r="H71" s="7">
        <v>792884</v>
      </c>
      <c r="I71" s="6">
        <v>11028</v>
      </c>
      <c r="J71" s="6">
        <v>801141.34</v>
      </c>
      <c r="K71" s="8">
        <v>9416</v>
      </c>
      <c r="L71" s="8">
        <v>50</v>
      </c>
      <c r="M71" s="6">
        <v>157.18</v>
      </c>
      <c r="N71" s="8">
        <v>23047</v>
      </c>
      <c r="O71" s="8">
        <v>332</v>
      </c>
      <c r="P71" s="6">
        <v>6047.62</v>
      </c>
      <c r="Q71" s="6">
        <v>8.09</v>
      </c>
      <c r="R71" s="6">
        <v>7.47</v>
      </c>
    </row>
    <row r="72" spans="2:18" ht="15">
      <c r="B72" s="9">
        <v>68</v>
      </c>
      <c r="C72" s="10" t="s">
        <v>1263</v>
      </c>
      <c r="D72" s="85" t="s">
        <v>1264</v>
      </c>
      <c r="E72" s="6">
        <v>1338502</v>
      </c>
      <c r="F72" s="6">
        <v>109866</v>
      </c>
      <c r="G72" s="7">
        <v>138270</v>
      </c>
      <c r="H72" s="7">
        <v>1059795</v>
      </c>
      <c r="I72" s="6">
        <v>30571</v>
      </c>
      <c r="J72" s="6">
        <v>1076735.81</v>
      </c>
      <c r="K72" s="8">
        <v>23072</v>
      </c>
      <c r="L72" s="8">
        <v>1250</v>
      </c>
      <c r="M72" s="6">
        <v>23210.76</v>
      </c>
      <c r="N72" s="8">
        <v>10795</v>
      </c>
      <c r="O72" s="8">
        <v>623</v>
      </c>
      <c r="P72" s="6">
        <v>12291.76</v>
      </c>
      <c r="Q72" s="6">
        <v>10.43</v>
      </c>
      <c r="R72" s="6">
        <v>7.98</v>
      </c>
    </row>
    <row r="73" spans="2:18" ht="15">
      <c r="B73" s="9">
        <v>69</v>
      </c>
      <c r="C73" s="10" t="s">
        <v>1265</v>
      </c>
      <c r="D73" s="85" t="s">
        <v>1266</v>
      </c>
      <c r="E73" s="6">
        <v>1309425</v>
      </c>
      <c r="F73" s="6">
        <v>109389</v>
      </c>
      <c r="G73" s="7">
        <v>585291</v>
      </c>
      <c r="H73" s="7">
        <v>612483</v>
      </c>
      <c r="I73" s="6">
        <v>2262</v>
      </c>
      <c r="J73" s="6">
        <v>612483.01</v>
      </c>
      <c r="K73" s="8">
        <v>11699</v>
      </c>
      <c r="L73" s="8">
        <v>251</v>
      </c>
      <c r="M73" s="6">
        <v>6212.31</v>
      </c>
      <c r="N73" s="8">
        <v>21181</v>
      </c>
      <c r="O73" s="8">
        <v>2039</v>
      </c>
      <c r="P73" s="6">
        <v>12803.24</v>
      </c>
      <c r="Q73" s="6">
        <v>8.77</v>
      </c>
      <c r="R73" s="6">
        <v>8.27</v>
      </c>
    </row>
    <row r="74" spans="2:18" ht="16.5" customHeight="1">
      <c r="B74" s="9">
        <v>70</v>
      </c>
      <c r="C74" s="10" t="s">
        <v>1267</v>
      </c>
      <c r="D74" s="85" t="s">
        <v>1268</v>
      </c>
      <c r="E74" s="6">
        <v>1255890</v>
      </c>
      <c r="F74" s="6">
        <v>153900</v>
      </c>
      <c r="G74" s="7">
        <v>548506</v>
      </c>
      <c r="H74" s="7">
        <v>544062</v>
      </c>
      <c r="I74" s="6">
        <v>9422</v>
      </c>
      <c r="J74" s="6">
        <v>550637.06</v>
      </c>
      <c r="K74" s="8">
        <v>5806</v>
      </c>
      <c r="L74" s="8">
        <v>521</v>
      </c>
      <c r="M74" s="6">
        <v>19607.54</v>
      </c>
      <c r="N74" s="8">
        <v>240137</v>
      </c>
      <c r="O74" s="8">
        <v>2410</v>
      </c>
      <c r="P74" s="6">
        <v>36171.36</v>
      </c>
      <c r="Q74" s="6">
        <v>2.43</v>
      </c>
      <c r="R74" s="6">
        <v>9.75</v>
      </c>
    </row>
    <row r="75" spans="2:18" ht="15.75" customHeight="1">
      <c r="B75" s="9">
        <v>71</v>
      </c>
      <c r="C75" s="10" t="s">
        <v>1269</v>
      </c>
      <c r="D75" s="15" t="s">
        <v>1270</v>
      </c>
      <c r="E75" s="6">
        <v>1183652</v>
      </c>
      <c r="F75" s="6">
        <v>296721</v>
      </c>
      <c r="G75" s="7">
        <v>869247</v>
      </c>
      <c r="H75" s="7">
        <v>0</v>
      </c>
      <c r="I75" s="6">
        <v>17684</v>
      </c>
      <c r="J75" s="6">
        <v>0</v>
      </c>
      <c r="K75" s="8">
        <v>0</v>
      </c>
      <c r="L75" s="8">
        <v>0</v>
      </c>
      <c r="M75" s="6">
        <v>0</v>
      </c>
      <c r="N75" s="8">
        <v>22062</v>
      </c>
      <c r="O75" s="8">
        <v>19623</v>
      </c>
      <c r="P75" s="6">
        <v>65733.05</v>
      </c>
      <c r="Q75" s="6">
        <v>5.8</v>
      </c>
      <c r="R75" s="6">
        <v>0</v>
      </c>
    </row>
    <row r="76" spans="2:18" ht="15">
      <c r="B76" s="9">
        <v>72</v>
      </c>
      <c r="C76" s="10" t="s">
        <v>1271</v>
      </c>
      <c r="D76" s="85" t="s">
        <v>1272</v>
      </c>
      <c r="E76" s="6">
        <v>980243</v>
      </c>
      <c r="F76" s="6">
        <v>145850</v>
      </c>
      <c r="G76" s="7">
        <v>424775</v>
      </c>
      <c r="H76" s="7">
        <v>402524</v>
      </c>
      <c r="I76" s="6">
        <v>7094</v>
      </c>
      <c r="J76" s="6">
        <v>409967.26</v>
      </c>
      <c r="K76" s="8">
        <v>8228</v>
      </c>
      <c r="L76" s="8">
        <v>20</v>
      </c>
      <c r="M76" s="6">
        <v>437.27</v>
      </c>
      <c r="N76" s="8">
        <v>13664</v>
      </c>
      <c r="O76" s="8">
        <v>12427</v>
      </c>
      <c r="P76" s="6">
        <v>12871.76</v>
      </c>
      <c r="Q76" s="6">
        <v>8.2</v>
      </c>
      <c r="R76" s="6">
        <v>8.87</v>
      </c>
    </row>
    <row r="77" spans="2:18" ht="15">
      <c r="B77" s="9">
        <v>73</v>
      </c>
      <c r="C77" s="10" t="s">
        <v>1273</v>
      </c>
      <c r="D77" s="85" t="s">
        <v>1274</v>
      </c>
      <c r="E77" s="6">
        <v>964073</v>
      </c>
      <c r="F77" s="6">
        <v>150180</v>
      </c>
      <c r="G77" s="7">
        <v>225043</v>
      </c>
      <c r="H77" s="7">
        <v>568979</v>
      </c>
      <c r="I77" s="6">
        <v>19871</v>
      </c>
      <c r="J77" s="6">
        <v>572901.41</v>
      </c>
      <c r="K77" s="8">
        <v>16336</v>
      </c>
      <c r="L77" s="8">
        <v>58</v>
      </c>
      <c r="M77" s="6">
        <v>520.85</v>
      </c>
      <c r="N77" s="8">
        <v>57097</v>
      </c>
      <c r="O77" s="8">
        <v>276</v>
      </c>
      <c r="P77" s="6">
        <v>3078.91</v>
      </c>
      <c r="Q77" s="6">
        <v>6.04</v>
      </c>
      <c r="R77" s="6">
        <v>5.63</v>
      </c>
    </row>
    <row r="78" spans="2:18" ht="15">
      <c r="B78" s="9">
        <v>74</v>
      </c>
      <c r="C78" s="10" t="s">
        <v>1275</v>
      </c>
      <c r="D78" s="11" t="s">
        <v>1276</v>
      </c>
      <c r="E78" s="6">
        <v>961759</v>
      </c>
      <c r="F78" s="6">
        <v>106973</v>
      </c>
      <c r="G78" s="7">
        <v>114963</v>
      </c>
      <c r="H78" s="7">
        <v>731333</v>
      </c>
      <c r="I78" s="6">
        <v>8490</v>
      </c>
      <c r="J78" s="6">
        <v>731332.74</v>
      </c>
      <c r="K78" s="8">
        <v>16606</v>
      </c>
      <c r="L78" s="8">
        <v>122</v>
      </c>
      <c r="M78" s="6">
        <v>3129.11</v>
      </c>
      <c r="N78" s="8">
        <v>5631</v>
      </c>
      <c r="O78" s="8">
        <v>98</v>
      </c>
      <c r="P78" s="6">
        <v>2671</v>
      </c>
      <c r="Q78" s="6">
        <v>9.49</v>
      </c>
      <c r="R78" s="6">
        <v>6.11</v>
      </c>
    </row>
    <row r="79" spans="2:18" ht="15">
      <c r="B79" s="9">
        <v>75</v>
      </c>
      <c r="C79" s="10" t="s">
        <v>1277</v>
      </c>
      <c r="D79" s="15" t="s">
        <v>1278</v>
      </c>
      <c r="E79" s="6">
        <v>949160</v>
      </c>
      <c r="F79" s="6">
        <v>81442</v>
      </c>
      <c r="G79" s="7">
        <v>864874</v>
      </c>
      <c r="H79" s="7">
        <v>0</v>
      </c>
      <c r="I79" s="6">
        <v>2844</v>
      </c>
      <c r="J79" s="6">
        <v>0</v>
      </c>
      <c r="K79" s="8">
        <v>0</v>
      </c>
      <c r="L79" s="8">
        <v>0</v>
      </c>
      <c r="M79" s="6">
        <v>0</v>
      </c>
      <c r="N79" s="8">
        <v>6415</v>
      </c>
      <c r="O79" s="8">
        <v>4463</v>
      </c>
      <c r="P79" s="6">
        <v>93953</v>
      </c>
      <c r="Q79" s="6">
        <v>8.7</v>
      </c>
      <c r="R79" s="6">
        <v>0</v>
      </c>
    </row>
    <row r="80" spans="2:18" ht="15">
      <c r="B80" s="9">
        <v>76</v>
      </c>
      <c r="C80" s="10" t="s">
        <v>1279</v>
      </c>
      <c r="D80" s="15" t="s">
        <v>1280</v>
      </c>
      <c r="E80" s="6">
        <v>891541</v>
      </c>
      <c r="F80" s="6">
        <v>369982</v>
      </c>
      <c r="G80" s="7">
        <v>519196</v>
      </c>
      <c r="H80" s="7">
        <v>0</v>
      </c>
      <c r="I80" s="6">
        <v>2363</v>
      </c>
      <c r="J80" s="6">
        <v>0</v>
      </c>
      <c r="K80" s="8">
        <v>0</v>
      </c>
      <c r="L80" s="8">
        <v>0</v>
      </c>
      <c r="M80" s="6">
        <v>0</v>
      </c>
      <c r="N80" s="8">
        <v>7101</v>
      </c>
      <c r="O80" s="8">
        <v>2099</v>
      </c>
      <c r="P80" s="6">
        <v>58696</v>
      </c>
      <c r="Q80" s="6">
        <v>8</v>
      </c>
      <c r="R80" s="6">
        <v>0</v>
      </c>
    </row>
    <row r="81" spans="2:18" ht="15">
      <c r="B81" s="9">
        <v>77</v>
      </c>
      <c r="C81" s="10" t="s">
        <v>1281</v>
      </c>
      <c r="D81" s="85" t="s">
        <v>1282</v>
      </c>
      <c r="E81" s="6">
        <v>647581</v>
      </c>
      <c r="F81" s="6">
        <v>405707</v>
      </c>
      <c r="G81" s="7">
        <v>35726</v>
      </c>
      <c r="H81" s="7">
        <v>199316</v>
      </c>
      <c r="I81" s="6">
        <v>6831</v>
      </c>
      <c r="J81" s="6">
        <v>206088.81</v>
      </c>
      <c r="K81" s="8">
        <v>3453</v>
      </c>
      <c r="L81" s="8">
        <v>76</v>
      </c>
      <c r="M81" s="6">
        <v>1207.92</v>
      </c>
      <c r="N81" s="8">
        <v>6404</v>
      </c>
      <c r="O81" s="8">
        <v>109</v>
      </c>
      <c r="P81" s="6">
        <v>2075.54</v>
      </c>
      <c r="Q81" s="6">
        <v>5.96</v>
      </c>
      <c r="R81" s="6">
        <v>0.11</v>
      </c>
    </row>
    <row r="82" spans="2:18" ht="15">
      <c r="B82" s="9">
        <v>78</v>
      </c>
      <c r="C82" s="10">
        <v>415</v>
      </c>
      <c r="D82" s="85" t="s">
        <v>1283</v>
      </c>
      <c r="E82" s="6">
        <v>642411</v>
      </c>
      <c r="F82" s="6">
        <v>119317</v>
      </c>
      <c r="G82" s="7">
        <v>427081</v>
      </c>
      <c r="H82" s="7">
        <v>84372</v>
      </c>
      <c r="I82" s="6">
        <v>11641</v>
      </c>
      <c r="J82" s="6">
        <v>85128.22</v>
      </c>
      <c r="K82" s="8">
        <v>767</v>
      </c>
      <c r="L82" s="8">
        <v>4</v>
      </c>
      <c r="M82" s="6">
        <v>203.19</v>
      </c>
      <c r="N82" s="8">
        <v>4072</v>
      </c>
      <c r="O82" s="8">
        <v>6</v>
      </c>
      <c r="P82" s="6">
        <v>1248.09</v>
      </c>
      <c r="Q82" s="6">
        <v>9.77</v>
      </c>
      <c r="R82" s="6">
        <v>9.84</v>
      </c>
    </row>
    <row r="83" spans="2:18" ht="15">
      <c r="B83" s="9">
        <v>79</v>
      </c>
      <c r="C83" s="121" t="s">
        <v>1284</v>
      </c>
      <c r="D83" s="122" t="s">
        <v>1285</v>
      </c>
      <c r="E83" s="123">
        <v>630626</v>
      </c>
      <c r="F83" s="123">
        <v>102770</v>
      </c>
      <c r="G83" s="124">
        <v>406061</v>
      </c>
      <c r="H83" s="124">
        <v>120230</v>
      </c>
      <c r="I83" s="123">
        <v>1564</v>
      </c>
      <c r="J83" s="123">
        <v>120808.64</v>
      </c>
      <c r="K83" s="125">
        <v>2174</v>
      </c>
      <c r="L83" s="125">
        <v>130</v>
      </c>
      <c r="M83" s="123">
        <v>2612.84</v>
      </c>
      <c r="N83" s="125">
        <v>11163</v>
      </c>
      <c r="O83" s="125">
        <v>728</v>
      </c>
      <c r="P83" s="123">
        <v>16058.01</v>
      </c>
      <c r="Q83" s="123">
        <v>6.04</v>
      </c>
      <c r="R83" s="123">
        <v>7.62</v>
      </c>
    </row>
    <row r="84" spans="2:18" ht="15">
      <c r="B84" s="9">
        <v>80</v>
      </c>
      <c r="C84" s="10" t="s">
        <v>1286</v>
      </c>
      <c r="D84" s="11" t="s">
        <v>1287</v>
      </c>
      <c r="E84" s="6">
        <v>629065</v>
      </c>
      <c r="F84" s="6">
        <v>103631</v>
      </c>
      <c r="G84" s="7">
        <v>260963</v>
      </c>
      <c r="H84" s="7">
        <v>259985</v>
      </c>
      <c r="I84" s="6">
        <v>4486</v>
      </c>
      <c r="J84" s="6">
        <v>261879.56</v>
      </c>
      <c r="K84" s="8">
        <v>2933</v>
      </c>
      <c r="L84" s="8">
        <v>63</v>
      </c>
      <c r="M84" s="6">
        <v>748.92</v>
      </c>
      <c r="N84" s="8">
        <v>13830</v>
      </c>
      <c r="O84" s="8">
        <v>236</v>
      </c>
      <c r="P84" s="6">
        <v>11046.11</v>
      </c>
      <c r="Q84" s="6">
        <v>7.52</v>
      </c>
      <c r="R84" s="6">
        <v>7.79</v>
      </c>
    </row>
    <row r="85" spans="2:18" ht="15">
      <c r="B85" s="9">
        <v>81</v>
      </c>
      <c r="C85" s="10" t="s">
        <v>1288</v>
      </c>
      <c r="D85" s="15" t="s">
        <v>1289</v>
      </c>
      <c r="E85" s="6">
        <v>565508</v>
      </c>
      <c r="F85" s="6">
        <v>154452</v>
      </c>
      <c r="G85" s="7">
        <v>278927</v>
      </c>
      <c r="H85" s="7">
        <v>130852</v>
      </c>
      <c r="I85" s="6">
        <v>1277</v>
      </c>
      <c r="J85" s="6">
        <v>132131.73</v>
      </c>
      <c r="K85" s="8">
        <v>3128</v>
      </c>
      <c r="L85" s="8">
        <v>94</v>
      </c>
      <c r="M85" s="6">
        <v>1803.28</v>
      </c>
      <c r="N85" s="8">
        <v>27506</v>
      </c>
      <c r="O85" s="8">
        <v>1554</v>
      </c>
      <c r="P85" s="6">
        <v>27462</v>
      </c>
      <c r="Q85" s="6">
        <v>10.13</v>
      </c>
      <c r="R85" s="6">
        <v>7.85</v>
      </c>
    </row>
    <row r="86" spans="2:18" ht="15">
      <c r="B86" s="9">
        <v>82</v>
      </c>
      <c r="C86" s="10" t="s">
        <v>1290</v>
      </c>
      <c r="D86" s="85" t="s">
        <v>1291</v>
      </c>
      <c r="E86" s="6">
        <v>541292</v>
      </c>
      <c r="F86" s="6">
        <v>152902</v>
      </c>
      <c r="G86" s="7">
        <v>2</v>
      </c>
      <c r="H86" s="7">
        <v>358593</v>
      </c>
      <c r="I86" s="6">
        <v>29794</v>
      </c>
      <c r="J86" s="6">
        <v>359993.05505</v>
      </c>
      <c r="K86" s="8">
        <v>9585</v>
      </c>
      <c r="L86" s="8">
        <v>28</v>
      </c>
      <c r="M86" s="6">
        <v>552.61041</v>
      </c>
      <c r="N86" s="8">
        <v>2</v>
      </c>
      <c r="O86" s="8">
        <v>0</v>
      </c>
      <c r="P86" s="6">
        <v>0</v>
      </c>
      <c r="Q86" s="6">
        <v>0</v>
      </c>
      <c r="R86" s="6">
        <v>9.71</v>
      </c>
    </row>
    <row r="87" spans="2:18" ht="15">
      <c r="B87" s="9">
        <v>83</v>
      </c>
      <c r="C87" s="10" t="s">
        <v>1292</v>
      </c>
      <c r="D87" s="15" t="s">
        <v>1293</v>
      </c>
      <c r="E87" s="6">
        <v>494886</v>
      </c>
      <c r="F87" s="6">
        <v>416162</v>
      </c>
      <c r="G87" s="7">
        <v>62301</v>
      </c>
      <c r="H87" s="7">
        <v>15971</v>
      </c>
      <c r="I87" s="6">
        <v>452</v>
      </c>
      <c r="J87" s="6">
        <v>16944.28</v>
      </c>
      <c r="K87" s="8">
        <v>361</v>
      </c>
      <c r="L87" s="8">
        <v>1</v>
      </c>
      <c r="M87" s="6">
        <v>26.99</v>
      </c>
      <c r="N87" s="8">
        <v>2688</v>
      </c>
      <c r="O87" s="8">
        <v>433</v>
      </c>
      <c r="P87" s="6">
        <v>9719.83</v>
      </c>
      <c r="Q87" s="6">
        <v>5.77</v>
      </c>
      <c r="R87" s="6">
        <v>-3.7</v>
      </c>
    </row>
    <row r="88" spans="2:18" ht="15">
      <c r="B88" s="9">
        <v>84</v>
      </c>
      <c r="C88" s="10" t="s">
        <v>1294</v>
      </c>
      <c r="D88" s="15" t="s">
        <v>1295</v>
      </c>
      <c r="E88" s="6">
        <v>464089</v>
      </c>
      <c r="F88" s="6">
        <v>115245</v>
      </c>
      <c r="G88" s="7">
        <v>343726</v>
      </c>
      <c r="H88" s="7">
        <v>0</v>
      </c>
      <c r="I88" s="6">
        <v>5118</v>
      </c>
      <c r="J88" s="6">
        <v>0</v>
      </c>
      <c r="K88" s="8">
        <v>0</v>
      </c>
      <c r="L88" s="8">
        <v>0</v>
      </c>
      <c r="M88" s="6">
        <v>0</v>
      </c>
      <c r="N88" s="8">
        <v>18539</v>
      </c>
      <c r="O88" s="8">
        <v>3908</v>
      </c>
      <c r="P88" s="6">
        <v>64318</v>
      </c>
      <c r="Q88" s="6">
        <v>8.5</v>
      </c>
      <c r="R88" s="6">
        <v>0</v>
      </c>
    </row>
    <row r="89" spans="2:18" ht="15">
      <c r="B89" s="9">
        <v>85</v>
      </c>
      <c r="C89" s="10" t="s">
        <v>1296</v>
      </c>
      <c r="D89" s="15" t="s">
        <v>1297</v>
      </c>
      <c r="E89" s="6">
        <v>453534</v>
      </c>
      <c r="F89" s="6">
        <v>139454</v>
      </c>
      <c r="G89" s="7">
        <v>313562</v>
      </c>
      <c r="H89" s="7">
        <v>0</v>
      </c>
      <c r="I89" s="6">
        <v>518</v>
      </c>
      <c r="J89" s="6">
        <v>0</v>
      </c>
      <c r="K89" s="8">
        <v>0</v>
      </c>
      <c r="L89" s="8">
        <v>0</v>
      </c>
      <c r="M89" s="6">
        <v>0</v>
      </c>
      <c r="N89" s="8">
        <v>20613</v>
      </c>
      <c r="O89" s="8">
        <v>1878</v>
      </c>
      <c r="P89" s="6">
        <v>20948</v>
      </c>
      <c r="Q89" s="6">
        <v>6.41</v>
      </c>
      <c r="R89" s="6">
        <v>0</v>
      </c>
    </row>
    <row r="90" spans="2:18" ht="15">
      <c r="B90" s="9">
        <v>86</v>
      </c>
      <c r="C90" s="10" t="s">
        <v>1298</v>
      </c>
      <c r="D90" s="85" t="s">
        <v>1299</v>
      </c>
      <c r="E90" s="6">
        <v>451317</v>
      </c>
      <c r="F90" s="6">
        <v>256718</v>
      </c>
      <c r="G90" s="7">
        <v>5759</v>
      </c>
      <c r="H90" s="7">
        <v>184308</v>
      </c>
      <c r="I90" s="6">
        <v>4532</v>
      </c>
      <c r="J90" s="6">
        <v>188558.16</v>
      </c>
      <c r="K90" s="8">
        <v>4395</v>
      </c>
      <c r="L90" s="8">
        <v>0</v>
      </c>
      <c r="M90" s="6">
        <v>0</v>
      </c>
      <c r="N90" s="8">
        <v>5096</v>
      </c>
      <c r="O90" s="8">
        <v>0</v>
      </c>
      <c r="P90" s="6">
        <v>0</v>
      </c>
      <c r="Q90" s="6">
        <v>8.51</v>
      </c>
      <c r="R90" s="6">
        <v>6.34</v>
      </c>
    </row>
    <row r="91" spans="2:18" ht="15">
      <c r="B91" s="9">
        <v>87</v>
      </c>
      <c r="C91" s="10" t="s">
        <v>1300</v>
      </c>
      <c r="D91" s="11" t="s">
        <v>1301</v>
      </c>
      <c r="E91" s="6">
        <v>436973</v>
      </c>
      <c r="F91" s="6">
        <v>104456</v>
      </c>
      <c r="G91" s="7">
        <v>7995</v>
      </c>
      <c r="H91" s="7">
        <v>313607</v>
      </c>
      <c r="I91" s="6">
        <v>10915</v>
      </c>
      <c r="J91" s="6">
        <v>293983.12</v>
      </c>
      <c r="K91" s="8">
        <v>9874</v>
      </c>
      <c r="L91" s="8">
        <v>68</v>
      </c>
      <c r="M91" s="6">
        <v>1079.73</v>
      </c>
      <c r="N91" s="8">
        <v>5383</v>
      </c>
      <c r="O91" s="8">
        <v>149</v>
      </c>
      <c r="P91" s="6">
        <v>49589.5</v>
      </c>
      <c r="Q91" s="6">
        <v>6.48</v>
      </c>
      <c r="R91" s="6">
        <v>5.91</v>
      </c>
    </row>
    <row r="92" spans="2:18" ht="15">
      <c r="B92" s="9">
        <v>88</v>
      </c>
      <c r="C92" s="10" t="s">
        <v>1302</v>
      </c>
      <c r="D92" s="15" t="s">
        <v>1303</v>
      </c>
      <c r="E92" s="6">
        <v>435377</v>
      </c>
      <c r="F92" s="6">
        <v>52496</v>
      </c>
      <c r="G92" s="7">
        <v>382337</v>
      </c>
      <c r="H92" s="7">
        <v>0</v>
      </c>
      <c r="I92" s="6">
        <v>544</v>
      </c>
      <c r="J92" s="6">
        <v>0</v>
      </c>
      <c r="K92" s="8">
        <v>0</v>
      </c>
      <c r="L92" s="8">
        <v>0</v>
      </c>
      <c r="M92" s="6">
        <v>0</v>
      </c>
      <c r="N92" s="8">
        <v>8679</v>
      </c>
      <c r="O92" s="8">
        <v>672</v>
      </c>
      <c r="P92" s="6">
        <v>36154</v>
      </c>
      <c r="Q92" s="6">
        <v>5.2</v>
      </c>
      <c r="R92" s="6">
        <v>0</v>
      </c>
    </row>
    <row r="93" spans="2:18" ht="17.25" customHeight="1">
      <c r="B93" s="9">
        <v>89</v>
      </c>
      <c r="C93" s="10" t="s">
        <v>1304</v>
      </c>
      <c r="D93" s="85" t="s">
        <v>1305</v>
      </c>
      <c r="E93" s="6">
        <v>412924</v>
      </c>
      <c r="F93" s="6">
        <v>146822</v>
      </c>
      <c r="G93" s="7">
        <v>242795</v>
      </c>
      <c r="H93" s="7">
        <v>0</v>
      </c>
      <c r="I93" s="6">
        <v>23307</v>
      </c>
      <c r="J93" s="6">
        <v>0</v>
      </c>
      <c r="K93" s="8">
        <v>0</v>
      </c>
      <c r="L93" s="8">
        <v>0</v>
      </c>
      <c r="M93" s="6">
        <v>0</v>
      </c>
      <c r="N93" s="8">
        <v>2861</v>
      </c>
      <c r="O93" s="8">
        <v>431</v>
      </c>
      <c r="P93" s="6">
        <v>27190.36</v>
      </c>
      <c r="Q93" s="6">
        <v>2.52</v>
      </c>
      <c r="R93" s="6">
        <v>0</v>
      </c>
    </row>
    <row r="94" spans="2:18" ht="15">
      <c r="B94" s="9">
        <v>90</v>
      </c>
      <c r="C94" s="121" t="s">
        <v>1306</v>
      </c>
      <c r="D94" s="130" t="s">
        <v>1307</v>
      </c>
      <c r="E94" s="123">
        <v>412189</v>
      </c>
      <c r="F94" s="123">
        <v>100014</v>
      </c>
      <c r="G94" s="124">
        <v>230044</v>
      </c>
      <c r="H94" s="124">
        <v>80470</v>
      </c>
      <c r="I94" s="123">
        <v>1661</v>
      </c>
      <c r="J94" s="123">
        <v>80728.53</v>
      </c>
      <c r="K94" s="125">
        <v>1202</v>
      </c>
      <c r="L94" s="125">
        <v>62</v>
      </c>
      <c r="M94" s="123">
        <v>876.57</v>
      </c>
      <c r="N94" s="125">
        <v>2745</v>
      </c>
      <c r="O94" s="125">
        <v>1553</v>
      </c>
      <c r="P94" s="123">
        <v>81543.44</v>
      </c>
      <c r="Q94" s="123">
        <v>-7.82</v>
      </c>
      <c r="R94" s="123">
        <v>1.6</v>
      </c>
    </row>
    <row r="95" spans="2:18" ht="15">
      <c r="B95" s="9">
        <v>91</v>
      </c>
      <c r="C95" s="10" t="s">
        <v>1308</v>
      </c>
      <c r="D95" s="15" t="s">
        <v>1309</v>
      </c>
      <c r="E95" s="6">
        <v>407256</v>
      </c>
      <c r="F95" s="6">
        <v>103433</v>
      </c>
      <c r="G95" s="7">
        <v>124339</v>
      </c>
      <c r="H95" s="7">
        <v>176802</v>
      </c>
      <c r="I95" s="6">
        <v>2683</v>
      </c>
      <c r="J95" s="6">
        <v>176840.48</v>
      </c>
      <c r="K95" s="8">
        <v>3024</v>
      </c>
      <c r="L95" s="8">
        <v>130</v>
      </c>
      <c r="M95" s="6">
        <v>845.15</v>
      </c>
      <c r="N95" s="8">
        <v>4571</v>
      </c>
      <c r="O95" s="8">
        <v>1091</v>
      </c>
      <c r="P95" s="6">
        <v>17459.02</v>
      </c>
      <c r="Q95" s="6">
        <v>5.83</v>
      </c>
      <c r="R95" s="6">
        <v>8.75</v>
      </c>
    </row>
    <row r="96" spans="2:18" ht="15">
      <c r="B96" s="9">
        <v>92</v>
      </c>
      <c r="C96" s="10" t="s">
        <v>1310</v>
      </c>
      <c r="D96" s="85" t="s">
        <v>1311</v>
      </c>
      <c r="E96" s="6">
        <v>397638</v>
      </c>
      <c r="F96" s="6">
        <v>105746</v>
      </c>
      <c r="G96" s="7">
        <v>134933</v>
      </c>
      <c r="H96" s="7">
        <v>0</v>
      </c>
      <c r="I96" s="6">
        <v>156959</v>
      </c>
      <c r="J96" s="6">
        <v>154230.89</v>
      </c>
      <c r="K96" s="8">
        <v>2612</v>
      </c>
      <c r="L96" s="8">
        <v>11</v>
      </c>
      <c r="M96" s="6">
        <v>77.24</v>
      </c>
      <c r="N96" s="8">
        <v>5337</v>
      </c>
      <c r="O96" s="8">
        <v>303</v>
      </c>
      <c r="P96" s="6">
        <v>15491.11</v>
      </c>
      <c r="Q96" s="6">
        <v>9.4</v>
      </c>
      <c r="R96" s="6">
        <v>7.97</v>
      </c>
    </row>
    <row r="97" spans="2:18" ht="25.5">
      <c r="B97" s="9">
        <v>93</v>
      </c>
      <c r="C97" s="12" t="s">
        <v>1312</v>
      </c>
      <c r="D97" s="85" t="s">
        <v>1313</v>
      </c>
      <c r="E97" s="6">
        <v>395013</v>
      </c>
      <c r="F97" s="6">
        <v>129093</v>
      </c>
      <c r="G97" s="7">
        <v>162483</v>
      </c>
      <c r="H97" s="7">
        <v>101085</v>
      </c>
      <c r="I97" s="6">
        <v>2352</v>
      </c>
      <c r="J97" s="6">
        <v>101239.16</v>
      </c>
      <c r="K97" s="8">
        <v>1179</v>
      </c>
      <c r="L97" s="8">
        <v>47</v>
      </c>
      <c r="M97" s="6">
        <v>681.19</v>
      </c>
      <c r="N97" s="8">
        <v>23042</v>
      </c>
      <c r="O97" s="8">
        <v>590</v>
      </c>
      <c r="P97" s="6">
        <v>24288.73</v>
      </c>
      <c r="Q97" s="6">
        <v>5.32</v>
      </c>
      <c r="R97" s="6">
        <v>4.86</v>
      </c>
    </row>
    <row r="98" spans="2:18" ht="15">
      <c r="B98" s="9">
        <v>94</v>
      </c>
      <c r="C98" s="12" t="s">
        <v>1314</v>
      </c>
      <c r="D98" s="85" t="s">
        <v>1315</v>
      </c>
      <c r="E98" s="6">
        <v>359592</v>
      </c>
      <c r="F98" s="6">
        <v>102768</v>
      </c>
      <c r="G98" s="7">
        <v>92661</v>
      </c>
      <c r="H98" s="7">
        <v>163198</v>
      </c>
      <c r="I98" s="6">
        <v>965</v>
      </c>
      <c r="J98" s="6">
        <v>165175.38</v>
      </c>
      <c r="K98" s="8">
        <v>4657</v>
      </c>
      <c r="L98" s="8">
        <v>89</v>
      </c>
      <c r="M98" s="6">
        <v>1502.46</v>
      </c>
      <c r="N98" s="8">
        <v>15412</v>
      </c>
      <c r="O98" s="8">
        <v>220</v>
      </c>
      <c r="P98" s="6">
        <v>1147.79</v>
      </c>
      <c r="Q98" s="6">
        <v>6.26</v>
      </c>
      <c r="R98" s="6">
        <v>9.45</v>
      </c>
    </row>
    <row r="99" spans="2:18" ht="15">
      <c r="B99" s="9">
        <v>95</v>
      </c>
      <c r="C99" s="10" t="s">
        <v>1316</v>
      </c>
      <c r="D99" s="15" t="s">
        <v>1317</v>
      </c>
      <c r="E99" s="6">
        <v>318720</v>
      </c>
      <c r="F99" s="6">
        <v>168627</v>
      </c>
      <c r="G99" s="7">
        <v>144111</v>
      </c>
      <c r="H99" s="7">
        <v>0</v>
      </c>
      <c r="I99" s="6">
        <v>5982</v>
      </c>
      <c r="J99" s="6">
        <v>0</v>
      </c>
      <c r="K99" s="8">
        <v>0</v>
      </c>
      <c r="L99" s="8">
        <v>0</v>
      </c>
      <c r="M99" s="6">
        <v>0</v>
      </c>
      <c r="N99" s="8">
        <v>268</v>
      </c>
      <c r="O99" s="8">
        <v>33</v>
      </c>
      <c r="P99" s="6">
        <v>10376.5</v>
      </c>
      <c r="Q99" s="6">
        <v>3.6</v>
      </c>
      <c r="R99" s="6">
        <v>0</v>
      </c>
    </row>
    <row r="100" spans="2:18" ht="15">
      <c r="B100" s="9">
        <v>96</v>
      </c>
      <c r="C100" s="10" t="s">
        <v>1318</v>
      </c>
      <c r="D100" s="85" t="s">
        <v>1319</v>
      </c>
      <c r="E100" s="6">
        <v>296280</v>
      </c>
      <c r="F100" s="6">
        <v>57228</v>
      </c>
      <c r="G100" s="7">
        <v>238134</v>
      </c>
      <c r="H100" s="7">
        <v>0</v>
      </c>
      <c r="I100" s="6">
        <v>918</v>
      </c>
      <c r="J100" s="6">
        <v>0</v>
      </c>
      <c r="K100" s="8">
        <v>0</v>
      </c>
      <c r="L100" s="8">
        <v>0</v>
      </c>
      <c r="M100" s="6">
        <v>0</v>
      </c>
      <c r="N100" s="8">
        <v>1440</v>
      </c>
      <c r="O100" s="8">
        <v>188</v>
      </c>
      <c r="P100" s="6">
        <v>16337.24</v>
      </c>
      <c r="Q100" s="6">
        <v>9.6</v>
      </c>
      <c r="R100" s="6">
        <v>0</v>
      </c>
    </row>
    <row r="101" spans="2:18" ht="15">
      <c r="B101" s="9">
        <v>97</v>
      </c>
      <c r="C101" s="10" t="s">
        <v>1320</v>
      </c>
      <c r="D101" s="15" t="s">
        <v>1321</v>
      </c>
      <c r="E101" s="6">
        <v>291618</v>
      </c>
      <c r="F101" s="6">
        <v>59566</v>
      </c>
      <c r="G101" s="7">
        <v>231041</v>
      </c>
      <c r="H101" s="7">
        <v>0</v>
      </c>
      <c r="I101" s="6">
        <v>1011</v>
      </c>
      <c r="J101" s="6">
        <v>0</v>
      </c>
      <c r="K101" s="8">
        <v>0</v>
      </c>
      <c r="L101" s="8">
        <v>0</v>
      </c>
      <c r="M101" s="6">
        <v>0</v>
      </c>
      <c r="N101" s="8">
        <v>3791</v>
      </c>
      <c r="O101" s="8">
        <v>691</v>
      </c>
      <c r="P101" s="6">
        <v>27818.76</v>
      </c>
      <c r="Q101" s="6">
        <v>7.6</v>
      </c>
      <c r="R101" s="6">
        <v>0</v>
      </c>
    </row>
    <row r="102" spans="2:18" ht="15">
      <c r="B102" s="9">
        <v>98</v>
      </c>
      <c r="C102" s="10" t="s">
        <v>1322</v>
      </c>
      <c r="D102" s="15" t="s">
        <v>1323</v>
      </c>
      <c r="E102" s="6">
        <v>289793</v>
      </c>
      <c r="F102" s="6">
        <v>204590</v>
      </c>
      <c r="G102" s="7">
        <v>73333</v>
      </c>
      <c r="H102" s="7">
        <v>11739</v>
      </c>
      <c r="I102" s="6">
        <v>131</v>
      </c>
      <c r="J102" s="6">
        <v>11738.93</v>
      </c>
      <c r="K102" s="8">
        <v>75</v>
      </c>
      <c r="L102" s="8">
        <v>1</v>
      </c>
      <c r="M102" s="6">
        <v>23.83</v>
      </c>
      <c r="N102" s="8">
        <v>8364</v>
      </c>
      <c r="O102" s="8">
        <v>9</v>
      </c>
      <c r="P102" s="6">
        <v>1622.43</v>
      </c>
      <c r="Q102" s="6">
        <v>-0.51</v>
      </c>
      <c r="R102" s="6">
        <v>-4.44</v>
      </c>
    </row>
    <row r="103" spans="2:18" ht="15">
      <c r="B103" s="9">
        <v>99</v>
      </c>
      <c r="C103" s="10" t="s">
        <v>1324</v>
      </c>
      <c r="D103" s="189" t="s">
        <v>1325</v>
      </c>
      <c r="E103" s="6">
        <v>257677</v>
      </c>
      <c r="F103" s="6">
        <v>105284</v>
      </c>
      <c r="G103" s="7">
        <v>97118</v>
      </c>
      <c r="H103" s="7">
        <v>54238</v>
      </c>
      <c r="I103" s="6">
        <v>1037</v>
      </c>
      <c r="J103" s="6">
        <v>53671.82</v>
      </c>
      <c r="K103" s="8">
        <v>506</v>
      </c>
      <c r="L103" s="8">
        <v>2</v>
      </c>
      <c r="M103" s="6">
        <v>48.77</v>
      </c>
      <c r="N103" s="8">
        <v>5189</v>
      </c>
      <c r="O103" s="8">
        <v>148</v>
      </c>
      <c r="P103" s="6">
        <v>20048.4</v>
      </c>
      <c r="Q103" s="6">
        <v>7</v>
      </c>
      <c r="R103" s="6">
        <v>6.53</v>
      </c>
    </row>
    <row r="104" spans="2:18" ht="15">
      <c r="B104" s="9">
        <v>100</v>
      </c>
      <c r="C104" s="10" t="s">
        <v>1326</v>
      </c>
      <c r="D104" s="85" t="s">
        <v>1327</v>
      </c>
      <c r="E104" s="6">
        <v>220124</v>
      </c>
      <c r="F104" s="6">
        <v>187722</v>
      </c>
      <c r="G104" s="7">
        <v>31</v>
      </c>
      <c r="H104" s="7">
        <v>31684</v>
      </c>
      <c r="I104" s="6">
        <v>687</v>
      </c>
      <c r="J104" s="6">
        <v>31149.54</v>
      </c>
      <c r="K104" s="8">
        <v>471</v>
      </c>
      <c r="L104" s="8">
        <v>0</v>
      </c>
      <c r="M104" s="6">
        <v>0</v>
      </c>
      <c r="N104" s="8">
        <v>0</v>
      </c>
      <c r="O104" s="8">
        <v>0</v>
      </c>
      <c r="P104" s="6">
        <v>0</v>
      </c>
      <c r="Q104" s="6">
        <v>0</v>
      </c>
      <c r="R104" s="6">
        <v>8.5</v>
      </c>
    </row>
    <row r="105" spans="2:18" ht="15">
      <c r="B105" s="9">
        <v>101</v>
      </c>
      <c r="C105" s="10" t="s">
        <v>1328</v>
      </c>
      <c r="D105" s="15" t="s">
        <v>1329</v>
      </c>
      <c r="E105" s="6">
        <v>218296</v>
      </c>
      <c r="F105" s="6">
        <v>121072</v>
      </c>
      <c r="G105" s="7">
        <v>97031</v>
      </c>
      <c r="H105" s="7">
        <v>0</v>
      </c>
      <c r="I105" s="6">
        <v>193</v>
      </c>
      <c r="J105" s="6">
        <v>0</v>
      </c>
      <c r="K105" s="8">
        <v>0</v>
      </c>
      <c r="L105" s="8">
        <v>0</v>
      </c>
      <c r="M105" s="6">
        <v>0</v>
      </c>
      <c r="N105" s="8">
        <v>1327</v>
      </c>
      <c r="O105" s="8">
        <v>196</v>
      </c>
      <c r="P105" s="6">
        <v>3847.48</v>
      </c>
      <c r="Q105" s="6">
        <v>6.97</v>
      </c>
      <c r="R105" s="6">
        <v>0</v>
      </c>
    </row>
    <row r="106" spans="2:18" ht="15">
      <c r="B106" s="9">
        <v>102</v>
      </c>
      <c r="C106" s="10">
        <v>410</v>
      </c>
      <c r="D106" s="15" t="s">
        <v>1330</v>
      </c>
      <c r="E106" s="6">
        <v>209586</v>
      </c>
      <c r="F106" s="6">
        <v>47028</v>
      </c>
      <c r="G106" s="7">
        <v>28160</v>
      </c>
      <c r="H106" s="7">
        <v>0</v>
      </c>
      <c r="I106" s="6">
        <v>134398</v>
      </c>
      <c r="J106" s="6">
        <v>0</v>
      </c>
      <c r="K106" s="8">
        <v>0</v>
      </c>
      <c r="L106" s="8">
        <v>0</v>
      </c>
      <c r="M106" s="6">
        <v>0</v>
      </c>
      <c r="N106" s="8">
        <v>0</v>
      </c>
      <c r="O106" s="8">
        <v>0</v>
      </c>
      <c r="P106" s="6">
        <v>0</v>
      </c>
      <c r="Q106" s="6">
        <v>0.01</v>
      </c>
      <c r="R106" s="6">
        <v>0</v>
      </c>
    </row>
    <row r="107" spans="2:18" ht="15">
      <c r="B107" s="9">
        <v>103</v>
      </c>
      <c r="C107" s="10" t="s">
        <v>1331</v>
      </c>
      <c r="D107" s="15" t="s">
        <v>1332</v>
      </c>
      <c r="E107" s="6">
        <v>205837</v>
      </c>
      <c r="F107" s="6">
        <v>106686</v>
      </c>
      <c r="G107" s="7">
        <v>48337</v>
      </c>
      <c r="H107" s="7">
        <v>50446</v>
      </c>
      <c r="I107" s="6">
        <v>368</v>
      </c>
      <c r="J107" s="6">
        <v>50446.11</v>
      </c>
      <c r="K107" s="8">
        <v>369</v>
      </c>
      <c r="L107" s="8">
        <v>1</v>
      </c>
      <c r="M107" s="6">
        <v>9.69</v>
      </c>
      <c r="N107" s="8">
        <v>7054</v>
      </c>
      <c r="O107" s="8">
        <v>81</v>
      </c>
      <c r="P107" s="6">
        <v>1135</v>
      </c>
      <c r="Q107" s="6">
        <v>7.53</v>
      </c>
      <c r="R107" s="6">
        <v>6.12</v>
      </c>
    </row>
    <row r="108" spans="2:18" ht="15">
      <c r="B108" s="9">
        <v>104</v>
      </c>
      <c r="C108" s="10" t="s">
        <v>1333</v>
      </c>
      <c r="D108" s="15" t="s">
        <v>1334</v>
      </c>
      <c r="E108" s="6">
        <v>181570</v>
      </c>
      <c r="F108" s="6">
        <v>55874</v>
      </c>
      <c r="G108" s="7">
        <v>124486</v>
      </c>
      <c r="H108" s="7">
        <v>0</v>
      </c>
      <c r="I108" s="6">
        <v>1210</v>
      </c>
      <c r="J108" s="6">
        <v>0</v>
      </c>
      <c r="K108" s="8">
        <v>0</v>
      </c>
      <c r="L108" s="8">
        <v>0</v>
      </c>
      <c r="M108" s="6">
        <v>0</v>
      </c>
      <c r="N108" s="8">
        <v>5722</v>
      </c>
      <c r="O108" s="8">
        <v>1348</v>
      </c>
      <c r="P108" s="6">
        <v>23763.02</v>
      </c>
      <c r="Q108" s="6">
        <v>8.04</v>
      </c>
      <c r="R108" s="6">
        <v>0</v>
      </c>
    </row>
    <row r="109" spans="2:18" ht="16.5" customHeight="1">
      <c r="B109" s="9">
        <v>105</v>
      </c>
      <c r="C109" s="10" t="s">
        <v>1335</v>
      </c>
      <c r="D109" s="15" t="s">
        <v>1336</v>
      </c>
      <c r="E109" s="6">
        <v>173998</v>
      </c>
      <c r="F109" s="6">
        <v>122933</v>
      </c>
      <c r="G109" s="7">
        <v>50748</v>
      </c>
      <c r="H109" s="7">
        <v>0</v>
      </c>
      <c r="I109" s="6">
        <v>317</v>
      </c>
      <c r="J109" s="6">
        <v>0</v>
      </c>
      <c r="K109" s="8">
        <v>0</v>
      </c>
      <c r="L109" s="8">
        <v>0</v>
      </c>
      <c r="M109" s="6">
        <v>0</v>
      </c>
      <c r="N109" s="8">
        <v>224</v>
      </c>
      <c r="O109" s="8">
        <v>81</v>
      </c>
      <c r="P109" s="6">
        <v>1564</v>
      </c>
      <c r="Q109" s="6">
        <v>8</v>
      </c>
      <c r="R109" s="6">
        <v>0</v>
      </c>
    </row>
    <row r="110" spans="2:18" ht="15">
      <c r="B110" s="9">
        <v>106</v>
      </c>
      <c r="C110" s="10" t="s">
        <v>1337</v>
      </c>
      <c r="D110" s="15" t="s">
        <v>1321</v>
      </c>
      <c r="E110" s="6">
        <v>148604</v>
      </c>
      <c r="F110" s="6">
        <v>32120</v>
      </c>
      <c r="G110" s="7">
        <v>105965</v>
      </c>
      <c r="H110" s="7">
        <v>0</v>
      </c>
      <c r="I110" s="6">
        <v>10519</v>
      </c>
      <c r="J110" s="6">
        <v>0</v>
      </c>
      <c r="K110" s="8">
        <v>0</v>
      </c>
      <c r="L110" s="8">
        <v>0</v>
      </c>
      <c r="M110" s="6">
        <v>0</v>
      </c>
      <c r="N110" s="8">
        <v>13198</v>
      </c>
      <c r="O110" s="8">
        <v>1476</v>
      </c>
      <c r="P110" s="6">
        <v>22866</v>
      </c>
      <c r="Q110" s="6">
        <v>0.82</v>
      </c>
      <c r="R110" s="6">
        <v>0</v>
      </c>
    </row>
    <row r="111" spans="2:18" ht="15">
      <c r="B111" s="9">
        <v>107</v>
      </c>
      <c r="C111" s="10" t="s">
        <v>1338</v>
      </c>
      <c r="D111" s="15" t="s">
        <v>1339</v>
      </c>
      <c r="E111" s="6">
        <v>145615</v>
      </c>
      <c r="F111" s="6">
        <v>145599</v>
      </c>
      <c r="G111" s="7">
        <v>0</v>
      </c>
      <c r="H111" s="7">
        <v>0</v>
      </c>
      <c r="I111" s="6">
        <v>16</v>
      </c>
      <c r="J111" s="6">
        <v>0</v>
      </c>
      <c r="K111" s="8">
        <v>0</v>
      </c>
      <c r="L111" s="8">
        <v>0</v>
      </c>
      <c r="M111" s="6">
        <v>0</v>
      </c>
      <c r="N111" s="8">
        <v>0</v>
      </c>
      <c r="O111" s="8">
        <v>0</v>
      </c>
      <c r="P111" s="6">
        <v>57.51</v>
      </c>
      <c r="Q111" s="6">
        <v>4.9</v>
      </c>
      <c r="R111" s="6">
        <v>0</v>
      </c>
    </row>
    <row r="112" spans="2:18" ht="15">
      <c r="B112" s="9">
        <v>108</v>
      </c>
      <c r="C112" s="10" t="s">
        <v>1340</v>
      </c>
      <c r="D112" s="15" t="s">
        <v>1341</v>
      </c>
      <c r="E112" s="6">
        <v>141527</v>
      </c>
      <c r="F112" s="6">
        <v>50636</v>
      </c>
      <c r="G112" s="7">
        <v>90322</v>
      </c>
      <c r="H112" s="7">
        <v>0</v>
      </c>
      <c r="I112" s="6">
        <v>569</v>
      </c>
      <c r="J112" s="6">
        <v>0</v>
      </c>
      <c r="K112" s="8">
        <v>0</v>
      </c>
      <c r="L112" s="8">
        <v>0</v>
      </c>
      <c r="M112" s="6">
        <v>0</v>
      </c>
      <c r="N112" s="8">
        <v>16064</v>
      </c>
      <c r="O112" s="8">
        <v>5608</v>
      </c>
      <c r="P112" s="6">
        <v>36151.82</v>
      </c>
      <c r="Q112" s="6">
        <v>7.82</v>
      </c>
      <c r="R112" s="6">
        <v>0</v>
      </c>
    </row>
    <row r="113" spans="2:18" ht="13.5" customHeight="1">
      <c r="B113" s="9">
        <v>109</v>
      </c>
      <c r="C113" s="12" t="s">
        <v>1342</v>
      </c>
      <c r="D113" s="85" t="s">
        <v>1343</v>
      </c>
      <c r="E113" s="6">
        <v>138811</v>
      </c>
      <c r="F113" s="6">
        <v>101044</v>
      </c>
      <c r="G113" s="7">
        <v>77</v>
      </c>
      <c r="H113" s="7">
        <v>37628</v>
      </c>
      <c r="I113" s="6">
        <v>62</v>
      </c>
      <c r="J113" s="6">
        <v>37694.58</v>
      </c>
      <c r="K113" s="8">
        <v>648</v>
      </c>
      <c r="L113" s="8">
        <v>0</v>
      </c>
      <c r="M113" s="6">
        <v>0</v>
      </c>
      <c r="N113" s="8">
        <v>5125</v>
      </c>
      <c r="O113" s="8">
        <v>0</v>
      </c>
      <c r="P113" s="6">
        <v>0</v>
      </c>
      <c r="Q113" s="6">
        <v>3.68</v>
      </c>
      <c r="R113" s="6">
        <v>1.5</v>
      </c>
    </row>
    <row r="114" spans="2:18" ht="13.5" customHeight="1">
      <c r="B114" s="9">
        <v>110</v>
      </c>
      <c r="C114" s="10" t="s">
        <v>1344</v>
      </c>
      <c r="D114" s="15" t="s">
        <v>1345</v>
      </c>
      <c r="E114" s="6">
        <v>129113</v>
      </c>
      <c r="F114" s="6">
        <v>99444</v>
      </c>
      <c r="G114" s="7">
        <v>27876</v>
      </c>
      <c r="H114" s="7">
        <v>0</v>
      </c>
      <c r="I114" s="6">
        <v>1793</v>
      </c>
      <c r="J114" s="6">
        <v>0</v>
      </c>
      <c r="K114" s="8">
        <v>0</v>
      </c>
      <c r="L114" s="8">
        <v>0</v>
      </c>
      <c r="M114" s="6">
        <v>0</v>
      </c>
      <c r="N114" s="8">
        <v>337</v>
      </c>
      <c r="O114" s="8">
        <v>60</v>
      </c>
      <c r="P114" s="6">
        <v>4625</v>
      </c>
      <c r="Q114" s="6">
        <v>14.21</v>
      </c>
      <c r="R114" s="6">
        <v>0</v>
      </c>
    </row>
    <row r="115" spans="2:18" ht="15">
      <c r="B115" s="9">
        <v>111</v>
      </c>
      <c r="C115" s="12" t="s">
        <v>1346</v>
      </c>
      <c r="D115" s="15" t="s">
        <v>1347</v>
      </c>
      <c r="E115" s="6">
        <v>121579</v>
      </c>
      <c r="F115" s="6">
        <v>50867</v>
      </c>
      <c r="G115" s="7">
        <v>68421</v>
      </c>
      <c r="H115" s="7">
        <v>0</v>
      </c>
      <c r="I115" s="6">
        <v>2291</v>
      </c>
      <c r="J115" s="6">
        <v>0</v>
      </c>
      <c r="K115" s="8">
        <v>0</v>
      </c>
      <c r="L115" s="8">
        <v>0</v>
      </c>
      <c r="M115" s="6">
        <v>0</v>
      </c>
      <c r="N115" s="8">
        <v>8145</v>
      </c>
      <c r="O115" s="8">
        <v>403</v>
      </c>
      <c r="P115" s="6">
        <v>6729.4</v>
      </c>
      <c r="Q115" s="6">
        <v>7.51</v>
      </c>
      <c r="R115" s="6">
        <v>0</v>
      </c>
    </row>
    <row r="116" spans="2:18" ht="15.75" customHeight="1">
      <c r="B116" s="9">
        <v>112</v>
      </c>
      <c r="C116" s="10" t="s">
        <v>1348</v>
      </c>
      <c r="D116" s="15" t="s">
        <v>1349</v>
      </c>
      <c r="E116" s="6">
        <v>118265</v>
      </c>
      <c r="F116" s="6">
        <v>101922</v>
      </c>
      <c r="G116" s="7">
        <v>5380</v>
      </c>
      <c r="H116" s="7">
        <v>9587</v>
      </c>
      <c r="I116" s="6">
        <v>1376</v>
      </c>
      <c r="J116" s="6">
        <v>9708.27</v>
      </c>
      <c r="K116" s="8">
        <v>62</v>
      </c>
      <c r="L116" s="8">
        <v>0</v>
      </c>
      <c r="M116" s="6">
        <v>0</v>
      </c>
      <c r="N116" s="8">
        <v>5083</v>
      </c>
      <c r="O116" s="8">
        <v>2</v>
      </c>
      <c r="P116" s="6">
        <v>54.07</v>
      </c>
      <c r="Q116" s="6">
        <v>0.09</v>
      </c>
      <c r="R116" s="6">
        <v>10.2</v>
      </c>
    </row>
    <row r="117" spans="2:18" ht="15">
      <c r="B117" s="9">
        <v>113</v>
      </c>
      <c r="C117" s="10" t="s">
        <v>1350</v>
      </c>
      <c r="D117" s="15" t="s">
        <v>1351</v>
      </c>
      <c r="E117" s="6">
        <v>109021</v>
      </c>
      <c r="F117" s="6">
        <v>102195</v>
      </c>
      <c r="G117" s="7">
        <v>6598</v>
      </c>
      <c r="H117" s="7">
        <v>0</v>
      </c>
      <c r="I117" s="6">
        <v>228</v>
      </c>
      <c r="J117" s="6">
        <v>0</v>
      </c>
      <c r="K117" s="8">
        <v>0</v>
      </c>
      <c r="L117" s="8">
        <v>0</v>
      </c>
      <c r="M117" s="6">
        <v>0</v>
      </c>
      <c r="N117" s="8">
        <v>23954</v>
      </c>
      <c r="O117" s="8">
        <v>146</v>
      </c>
      <c r="P117" s="6">
        <v>1223.66</v>
      </c>
      <c r="Q117" s="6">
        <v>0.62</v>
      </c>
      <c r="R117" s="6">
        <v>0</v>
      </c>
    </row>
    <row r="118" spans="2:18" ht="15">
      <c r="B118" s="9">
        <v>114</v>
      </c>
      <c r="C118" s="10" t="s">
        <v>1352</v>
      </c>
      <c r="D118" s="15" t="s">
        <v>1353</v>
      </c>
      <c r="E118" s="6">
        <v>95134</v>
      </c>
      <c r="F118" s="6">
        <v>50274</v>
      </c>
      <c r="G118" s="7">
        <v>44606</v>
      </c>
      <c r="H118" s="7">
        <v>0</v>
      </c>
      <c r="I118" s="6">
        <v>253</v>
      </c>
      <c r="J118" s="6">
        <v>0</v>
      </c>
      <c r="K118" s="8">
        <v>0</v>
      </c>
      <c r="L118" s="8">
        <v>0</v>
      </c>
      <c r="M118" s="6">
        <v>0</v>
      </c>
      <c r="N118" s="8">
        <v>6446</v>
      </c>
      <c r="O118" s="8">
        <v>65</v>
      </c>
      <c r="P118" s="6">
        <v>3020</v>
      </c>
      <c r="Q118" s="6">
        <v>7.52</v>
      </c>
      <c r="R118" s="6">
        <v>0</v>
      </c>
    </row>
    <row r="119" spans="2:18" ht="15">
      <c r="B119" s="9">
        <v>115</v>
      </c>
      <c r="C119" s="10" t="s">
        <v>1354</v>
      </c>
      <c r="D119" s="15" t="s">
        <v>1355</v>
      </c>
      <c r="E119" s="6">
        <v>92241</v>
      </c>
      <c r="F119" s="6">
        <v>50647</v>
      </c>
      <c r="G119" s="7">
        <v>26796</v>
      </c>
      <c r="H119" s="7">
        <v>0</v>
      </c>
      <c r="I119" s="6">
        <v>14798</v>
      </c>
      <c r="J119" s="6">
        <v>0</v>
      </c>
      <c r="K119" s="8">
        <v>0</v>
      </c>
      <c r="L119" s="8">
        <v>0</v>
      </c>
      <c r="M119" s="6">
        <v>0</v>
      </c>
      <c r="N119" s="8">
        <v>788</v>
      </c>
      <c r="O119" s="8">
        <v>764</v>
      </c>
      <c r="P119" s="6">
        <v>22861</v>
      </c>
      <c r="Q119" s="6">
        <v>4</v>
      </c>
      <c r="R119" s="6">
        <v>0</v>
      </c>
    </row>
    <row r="120" spans="2:18" ht="15">
      <c r="B120" s="9">
        <v>116</v>
      </c>
      <c r="C120" s="10" t="s">
        <v>1356</v>
      </c>
      <c r="D120" s="15" t="s">
        <v>1357</v>
      </c>
      <c r="E120" s="6">
        <v>77299</v>
      </c>
      <c r="F120" s="6">
        <v>59499</v>
      </c>
      <c r="G120" s="7">
        <v>16145</v>
      </c>
      <c r="H120" s="7">
        <v>0</v>
      </c>
      <c r="I120" s="6">
        <v>1655</v>
      </c>
      <c r="J120" s="6">
        <v>0</v>
      </c>
      <c r="K120" s="8">
        <v>0</v>
      </c>
      <c r="L120" s="8">
        <v>0</v>
      </c>
      <c r="M120" s="6">
        <v>0</v>
      </c>
      <c r="N120" s="8">
        <v>1370</v>
      </c>
      <c r="O120" s="8">
        <v>425</v>
      </c>
      <c r="P120" s="6">
        <v>3877.46</v>
      </c>
      <c r="Q120" s="6">
        <v>8.1</v>
      </c>
      <c r="R120" s="6">
        <v>0</v>
      </c>
    </row>
    <row r="121" spans="2:18" ht="15">
      <c r="B121" s="9">
        <v>117</v>
      </c>
      <c r="C121" s="10" t="s">
        <v>1358</v>
      </c>
      <c r="D121" s="15" t="s">
        <v>1359</v>
      </c>
      <c r="E121" s="6">
        <v>75354</v>
      </c>
      <c r="F121" s="6">
        <v>64141</v>
      </c>
      <c r="G121" s="7">
        <v>8736</v>
      </c>
      <c r="H121" s="7">
        <v>0</v>
      </c>
      <c r="I121" s="6">
        <v>2477</v>
      </c>
      <c r="J121" s="6">
        <v>0</v>
      </c>
      <c r="K121" s="8">
        <v>0</v>
      </c>
      <c r="L121" s="8">
        <v>0</v>
      </c>
      <c r="M121" s="6">
        <v>0</v>
      </c>
      <c r="N121" s="8">
        <v>4724</v>
      </c>
      <c r="O121" s="8">
        <v>57</v>
      </c>
      <c r="P121" s="6">
        <v>1332</v>
      </c>
      <c r="Q121" s="6">
        <v>0</v>
      </c>
      <c r="R121" s="6">
        <v>0</v>
      </c>
    </row>
    <row r="122" spans="2:18" ht="15">
      <c r="B122" s="9">
        <v>118</v>
      </c>
      <c r="C122" s="10">
        <v>429</v>
      </c>
      <c r="D122" s="15" t="s">
        <v>1360</v>
      </c>
      <c r="E122" s="6">
        <v>64786</v>
      </c>
      <c r="F122" s="6">
        <v>50630</v>
      </c>
      <c r="G122" s="7">
        <v>14109</v>
      </c>
      <c r="H122" s="7">
        <v>0</v>
      </c>
      <c r="I122" s="6">
        <v>47</v>
      </c>
      <c r="J122" s="6">
        <v>0</v>
      </c>
      <c r="K122" s="8">
        <v>0</v>
      </c>
      <c r="L122" s="8">
        <v>0</v>
      </c>
      <c r="M122" s="6">
        <v>0</v>
      </c>
      <c r="N122" s="8">
        <v>2568</v>
      </c>
      <c r="O122" s="8">
        <v>2568</v>
      </c>
      <c r="P122" s="6">
        <v>14466</v>
      </c>
      <c r="Q122" s="6">
        <v>2</v>
      </c>
      <c r="R122" s="6">
        <v>0</v>
      </c>
    </row>
    <row r="123" spans="2:18" ht="15">
      <c r="B123" s="9">
        <v>119</v>
      </c>
      <c r="C123" s="10" t="s">
        <v>1361</v>
      </c>
      <c r="D123" s="15" t="s">
        <v>1362</v>
      </c>
      <c r="E123" s="6"/>
      <c r="F123" s="6"/>
      <c r="G123" s="7"/>
      <c r="H123" s="7"/>
      <c r="I123" s="6"/>
      <c r="J123" s="6"/>
      <c r="K123" s="8"/>
      <c r="L123" s="8"/>
      <c r="M123" s="6"/>
      <c r="N123" s="8"/>
      <c r="O123" s="8"/>
      <c r="P123" s="6"/>
      <c r="Q123" s="6"/>
      <c r="R123" s="6"/>
    </row>
    <row r="124" spans="2:18" ht="15">
      <c r="B124" s="9">
        <v>120</v>
      </c>
      <c r="C124" s="10" t="s">
        <v>1363</v>
      </c>
      <c r="D124" s="15" t="s">
        <v>1364</v>
      </c>
      <c r="E124" s="6"/>
      <c r="F124" s="6"/>
      <c r="G124" s="7"/>
      <c r="H124" s="7"/>
      <c r="I124" s="6"/>
      <c r="J124" s="6"/>
      <c r="K124" s="8"/>
      <c r="L124" s="8"/>
      <c r="M124" s="6"/>
      <c r="N124" s="8"/>
      <c r="O124" s="8"/>
      <c r="P124" s="6"/>
      <c r="Q124" s="6"/>
      <c r="R124" s="6"/>
    </row>
    <row r="125" spans="3:18" ht="1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ht="15">
      <c r="E126" s="19"/>
    </row>
    <row r="127" spans="3:15" ht="15">
      <c r="C127" s="21" t="s">
        <v>1365</v>
      </c>
      <c r="D127" s="22"/>
      <c r="E127" s="22"/>
      <c r="F127" s="22"/>
      <c r="G127" s="23"/>
      <c r="H127" s="23"/>
      <c r="I127" s="24"/>
      <c r="J127" s="24"/>
      <c r="K127" s="25"/>
      <c r="L127" s="25"/>
      <c r="M127" s="24"/>
      <c r="N127" s="26"/>
      <c r="O127" s="27"/>
    </row>
    <row r="128" spans="3:15" ht="15">
      <c r="C128" s="21" t="s">
        <v>1366</v>
      </c>
      <c r="D128" s="22"/>
      <c r="E128" s="22"/>
      <c r="F128" s="22"/>
      <c r="G128" s="23"/>
      <c r="H128" s="23"/>
      <c r="I128" s="24"/>
      <c r="J128" s="24"/>
      <c r="K128" s="25"/>
      <c r="L128" s="25"/>
      <c r="M128" s="24"/>
      <c r="N128" s="26"/>
      <c r="O128" s="27"/>
    </row>
    <row r="129" spans="3:15" ht="15">
      <c r="C129" s="28" t="s">
        <v>1367</v>
      </c>
      <c r="D129" s="22"/>
      <c r="E129" s="22"/>
      <c r="F129" s="22"/>
      <c r="G129" s="23"/>
      <c r="H129" s="23"/>
      <c r="I129" s="24"/>
      <c r="J129" s="24"/>
      <c r="K129" s="22"/>
      <c r="L129" s="22"/>
      <c r="M129" s="24"/>
      <c r="N129" s="26"/>
      <c r="O129" s="27"/>
    </row>
    <row r="130" spans="3:15" ht="15">
      <c r="C130" s="21" t="s">
        <v>1368</v>
      </c>
      <c r="D130" s="22"/>
      <c r="E130" s="22"/>
      <c r="F130" s="22"/>
      <c r="G130" s="23"/>
      <c r="H130" s="23"/>
      <c r="I130" s="24"/>
      <c r="J130" s="24"/>
      <c r="K130" s="22"/>
      <c r="L130" s="22"/>
      <c r="M130" s="24"/>
      <c r="N130" s="26"/>
      <c r="O130" s="27"/>
    </row>
    <row r="131" spans="3:15" ht="15">
      <c r="C131" s="27" t="s">
        <v>1369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3:15" ht="15">
      <c r="C132" s="27" t="s">
        <v>1370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3:15" ht="383.25">
      <c r="C133" s="29" t="s">
        <v>1371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ht="192">
      <c r="C134" s="29" t="s">
        <v>1372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4" ht="15">
      <c r="C135" s="27" t="s">
        <v>1373</v>
      </c>
      <c r="D135" s="27"/>
    </row>
  </sheetData>
  <sheetProtection/>
  <autoFilter ref="C3:R12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36" sqref="F136"/>
    </sheetView>
  </sheetViews>
  <sheetFormatPr defaultColWidth="9.140625" defaultRowHeight="15"/>
  <cols>
    <col min="1" max="1" width="7.57421875" style="0" customWidth="1"/>
    <col min="2" max="2" width="8.8515625" style="43" customWidth="1"/>
    <col min="3" max="3" width="42.57421875" style="0" customWidth="1"/>
    <col min="4" max="4" width="14.8515625" style="0" customWidth="1"/>
    <col min="5" max="5" width="13.57421875" style="0" customWidth="1"/>
    <col min="6" max="6" width="13.7109375" style="0" customWidth="1"/>
    <col min="7" max="7" width="14.00390625" style="0" customWidth="1"/>
    <col min="8" max="8" width="13.421875" style="0" customWidth="1"/>
    <col min="9" max="9" width="15.00390625" style="0" customWidth="1"/>
    <col min="10" max="10" width="14.28125" style="0" customWidth="1"/>
    <col min="11" max="11" width="17.28125" style="0" customWidth="1"/>
    <col min="12" max="12" width="18.140625" style="0" customWidth="1"/>
    <col min="13" max="13" width="10.42187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4.28125" style="0" customWidth="1"/>
  </cols>
  <sheetData>
    <row r="1" spans="2:17" ht="23.25" customHeight="1">
      <c r="B1" s="269" t="s">
        <v>56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2:17" ht="15">
      <c r="B2" s="34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27.5">
      <c r="B3" s="37" t="s">
        <v>57</v>
      </c>
      <c r="C3" s="38" t="s">
        <v>1116</v>
      </c>
      <c r="D3" s="39" t="s">
        <v>58</v>
      </c>
      <c r="E3" s="39" t="s">
        <v>1118</v>
      </c>
      <c r="F3" s="39" t="s">
        <v>59</v>
      </c>
      <c r="G3" s="39" t="s">
        <v>1120</v>
      </c>
      <c r="H3" s="39" t="s">
        <v>1121</v>
      </c>
      <c r="I3" s="39" t="s">
        <v>1122</v>
      </c>
      <c r="J3" s="39" t="s">
        <v>1123</v>
      </c>
      <c r="K3" s="39" t="s">
        <v>1124</v>
      </c>
      <c r="L3" s="39" t="s">
        <v>1125</v>
      </c>
      <c r="M3" s="39" t="s">
        <v>1126</v>
      </c>
      <c r="N3" s="39" t="s">
        <v>1127</v>
      </c>
      <c r="O3" s="39" t="s">
        <v>1128</v>
      </c>
      <c r="P3" s="39" t="s">
        <v>1129</v>
      </c>
      <c r="Q3" s="39" t="s">
        <v>1130</v>
      </c>
    </row>
    <row r="4" spans="2:17" ht="15">
      <c r="B4" s="37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30.75" customHeight="1">
      <c r="A5">
        <v>1</v>
      </c>
      <c r="B5" s="12" t="s">
        <v>1148</v>
      </c>
      <c r="C5" s="15" t="s">
        <v>60</v>
      </c>
      <c r="D5" s="6">
        <v>62630923</v>
      </c>
      <c r="E5" s="6">
        <v>681156</v>
      </c>
      <c r="F5" s="6">
        <v>13866891</v>
      </c>
      <c r="G5" s="6">
        <v>48049178</v>
      </c>
      <c r="H5" s="6">
        <v>33698</v>
      </c>
      <c r="I5" s="6">
        <v>48052109.62</v>
      </c>
      <c r="J5" s="8">
        <v>1030130</v>
      </c>
      <c r="K5" s="8">
        <v>2597</v>
      </c>
      <c r="L5" s="6">
        <v>37598.34</v>
      </c>
      <c r="M5" s="8">
        <v>98065</v>
      </c>
      <c r="N5" s="8">
        <v>22545</v>
      </c>
      <c r="O5" s="6">
        <v>255708.84</v>
      </c>
      <c r="P5" s="15">
        <v>2.19</v>
      </c>
      <c r="Q5" s="15">
        <v>-2.97</v>
      </c>
    </row>
    <row r="6" spans="1:17" ht="24" customHeight="1">
      <c r="A6">
        <v>2</v>
      </c>
      <c r="B6" s="12" t="s">
        <v>1314</v>
      </c>
      <c r="C6" s="15" t="s">
        <v>61</v>
      </c>
      <c r="D6" s="6">
        <v>360082</v>
      </c>
      <c r="E6" s="6">
        <v>101925</v>
      </c>
      <c r="F6" s="6">
        <v>93835</v>
      </c>
      <c r="G6" s="6">
        <v>164280</v>
      </c>
      <c r="H6" s="6">
        <v>42</v>
      </c>
      <c r="I6" s="6">
        <v>164347.27</v>
      </c>
      <c r="J6" s="8">
        <v>4657</v>
      </c>
      <c r="K6" s="8">
        <v>22</v>
      </c>
      <c r="L6" s="6">
        <v>140.02</v>
      </c>
      <c r="M6" s="8">
        <v>15373</v>
      </c>
      <c r="N6" s="8">
        <v>221</v>
      </c>
      <c r="O6" s="6">
        <v>316.34</v>
      </c>
      <c r="P6" s="15">
        <v>7.95</v>
      </c>
      <c r="Q6" s="15">
        <v>3.36</v>
      </c>
    </row>
    <row r="7" spans="1:17" ht="30.75" customHeight="1">
      <c r="A7">
        <v>3</v>
      </c>
      <c r="B7" s="12" t="s">
        <v>1138</v>
      </c>
      <c r="C7" s="15" t="s">
        <v>62</v>
      </c>
      <c r="D7" s="6">
        <v>105413675</v>
      </c>
      <c r="E7" s="6">
        <v>1123517</v>
      </c>
      <c r="F7" s="6">
        <v>36333514</v>
      </c>
      <c r="G7" s="6">
        <v>67868072</v>
      </c>
      <c r="H7" s="6">
        <v>88572</v>
      </c>
      <c r="I7" s="6">
        <v>67868072.29</v>
      </c>
      <c r="J7" s="8">
        <v>1095654</v>
      </c>
      <c r="K7" s="8">
        <v>1993</v>
      </c>
      <c r="L7" s="6">
        <v>30110.34</v>
      </c>
      <c r="M7" s="8">
        <v>522017</v>
      </c>
      <c r="N7" s="8">
        <v>109024</v>
      </c>
      <c r="O7" s="6">
        <v>812697</v>
      </c>
      <c r="P7" s="15">
        <v>5.38</v>
      </c>
      <c r="Q7" s="15">
        <v>0.29</v>
      </c>
    </row>
    <row r="8" spans="1:17" ht="30.75" customHeight="1">
      <c r="A8">
        <v>4</v>
      </c>
      <c r="B8" s="12" t="s">
        <v>1259</v>
      </c>
      <c r="C8" s="15" t="s">
        <v>63</v>
      </c>
      <c r="D8" s="6">
        <v>1507124</v>
      </c>
      <c r="E8" s="6">
        <v>287695</v>
      </c>
      <c r="F8" s="6">
        <v>81031</v>
      </c>
      <c r="G8" s="6">
        <v>1135118</v>
      </c>
      <c r="H8" s="6">
        <v>3280</v>
      </c>
      <c r="I8" s="6">
        <v>1132950.69</v>
      </c>
      <c r="J8" s="8">
        <v>28599</v>
      </c>
      <c r="K8" s="8">
        <v>88</v>
      </c>
      <c r="L8" s="6">
        <v>1289.34</v>
      </c>
      <c r="M8" s="8">
        <v>22761</v>
      </c>
      <c r="N8" s="8">
        <v>833</v>
      </c>
      <c r="O8" s="6">
        <v>4797</v>
      </c>
      <c r="P8" s="15">
        <v>-0.33</v>
      </c>
      <c r="Q8" s="15">
        <v>-0.73</v>
      </c>
    </row>
    <row r="9" spans="1:17" ht="29.25" customHeight="1">
      <c r="A9">
        <v>5</v>
      </c>
      <c r="B9" s="12" t="s">
        <v>1136</v>
      </c>
      <c r="C9" s="15" t="s">
        <v>64</v>
      </c>
      <c r="D9" s="6">
        <v>188561438</v>
      </c>
      <c r="E9" s="6">
        <v>27991017</v>
      </c>
      <c r="F9" s="6">
        <v>19165162</v>
      </c>
      <c r="G9" s="6">
        <v>140972285</v>
      </c>
      <c r="H9" s="6">
        <v>432974</v>
      </c>
      <c r="I9" s="6">
        <v>140969998.28</v>
      </c>
      <c r="J9" s="8">
        <v>2490157</v>
      </c>
      <c r="K9" s="8">
        <v>8338</v>
      </c>
      <c r="L9" s="6">
        <v>142474.55</v>
      </c>
      <c r="M9" s="8">
        <v>226569</v>
      </c>
      <c r="N9" s="8">
        <v>68493</v>
      </c>
      <c r="O9" s="6">
        <v>392991.3</v>
      </c>
      <c r="P9" s="15">
        <v>14.36</v>
      </c>
      <c r="Q9" s="15">
        <v>6.93</v>
      </c>
    </row>
    <row r="10" spans="1:17" ht="23.25" customHeight="1">
      <c r="A10">
        <v>6</v>
      </c>
      <c r="B10" s="12" t="s">
        <v>1236</v>
      </c>
      <c r="C10" s="15" t="s">
        <v>65</v>
      </c>
      <c r="D10" s="6">
        <v>2446641</v>
      </c>
      <c r="E10" s="6">
        <v>112686</v>
      </c>
      <c r="F10" s="6">
        <v>263940</v>
      </c>
      <c r="G10" s="6">
        <v>2064779</v>
      </c>
      <c r="H10" s="6">
        <v>5236</v>
      </c>
      <c r="I10" s="6">
        <v>2064900.94</v>
      </c>
      <c r="J10" s="8">
        <v>35167</v>
      </c>
      <c r="K10" s="8">
        <v>142</v>
      </c>
      <c r="L10" s="6">
        <v>2093.05</v>
      </c>
      <c r="M10" s="8">
        <v>6411</v>
      </c>
      <c r="N10" s="8">
        <v>1361</v>
      </c>
      <c r="O10" s="6">
        <v>3852.99</v>
      </c>
      <c r="P10" s="15">
        <v>2.54</v>
      </c>
      <c r="Q10" s="15">
        <v>0.11</v>
      </c>
    </row>
    <row r="11" spans="1:17" ht="31.5" customHeight="1">
      <c r="A11">
        <v>7</v>
      </c>
      <c r="B11" s="12" t="s">
        <v>1312</v>
      </c>
      <c r="C11" s="15" t="s">
        <v>66</v>
      </c>
      <c r="D11" s="6">
        <v>422039</v>
      </c>
      <c r="E11" s="6">
        <v>145862</v>
      </c>
      <c r="F11" s="6">
        <v>166804</v>
      </c>
      <c r="G11" s="6">
        <v>102349</v>
      </c>
      <c r="H11" s="6">
        <v>7024</v>
      </c>
      <c r="I11" s="6">
        <v>102496.02</v>
      </c>
      <c r="J11" s="8">
        <v>1179</v>
      </c>
      <c r="K11" s="8">
        <v>23</v>
      </c>
      <c r="L11" s="6">
        <v>242.52</v>
      </c>
      <c r="M11" s="8">
        <v>23013</v>
      </c>
      <c r="N11" s="8">
        <v>596</v>
      </c>
      <c r="O11" s="6">
        <v>5747.56</v>
      </c>
      <c r="P11" s="15">
        <v>5.32</v>
      </c>
      <c r="Q11" s="15">
        <v>4.86</v>
      </c>
    </row>
    <row r="12" spans="1:17" ht="25.5">
      <c r="A12">
        <v>8</v>
      </c>
      <c r="B12" s="12" t="s">
        <v>1156</v>
      </c>
      <c r="C12" s="15" t="s">
        <v>67</v>
      </c>
      <c r="D12" s="6">
        <v>32878252</v>
      </c>
      <c r="E12" s="6">
        <v>339065</v>
      </c>
      <c r="F12" s="6">
        <v>11313</v>
      </c>
      <c r="G12" s="6">
        <v>32483697</v>
      </c>
      <c r="H12" s="6">
        <v>44177</v>
      </c>
      <c r="I12" s="6">
        <v>32489869.1</v>
      </c>
      <c r="J12" s="8">
        <v>827042</v>
      </c>
      <c r="K12" s="8">
        <v>260</v>
      </c>
      <c r="L12" s="6">
        <v>1904.2</v>
      </c>
      <c r="M12" s="8">
        <v>5760</v>
      </c>
      <c r="N12" s="8">
        <v>2</v>
      </c>
      <c r="O12" s="6">
        <v>9.55</v>
      </c>
      <c r="P12" s="15">
        <v>2.8</v>
      </c>
      <c r="Q12" s="15">
        <v>3.57</v>
      </c>
    </row>
    <row r="13" spans="1:17" ht="18" customHeight="1">
      <c r="A13">
        <v>9</v>
      </c>
      <c r="B13" s="12" t="s">
        <v>1346</v>
      </c>
      <c r="C13" s="15" t="s">
        <v>68</v>
      </c>
      <c r="D13" s="6">
        <v>121686</v>
      </c>
      <c r="E13" s="6">
        <v>50672</v>
      </c>
      <c r="F13" s="6">
        <v>68229</v>
      </c>
      <c r="G13" s="6">
        <v>0</v>
      </c>
      <c r="H13" s="6">
        <v>2785</v>
      </c>
      <c r="I13" s="6">
        <v>0</v>
      </c>
      <c r="J13" s="8">
        <v>0</v>
      </c>
      <c r="K13" s="8">
        <v>0</v>
      </c>
      <c r="L13" s="6">
        <v>0</v>
      </c>
      <c r="M13" s="8">
        <v>8145</v>
      </c>
      <c r="N13" s="8">
        <v>403</v>
      </c>
      <c r="O13" s="6">
        <v>1538.7</v>
      </c>
      <c r="P13" s="15">
        <v>7.24</v>
      </c>
      <c r="Q13" s="15">
        <v>0</v>
      </c>
    </row>
    <row r="14" spans="1:17" ht="25.5">
      <c r="A14">
        <v>10</v>
      </c>
      <c r="B14" s="12" t="s">
        <v>1160</v>
      </c>
      <c r="C14" s="15" t="s">
        <v>69</v>
      </c>
      <c r="D14" s="6">
        <v>29742521</v>
      </c>
      <c r="E14" s="6">
        <v>16813288</v>
      </c>
      <c r="F14" s="6">
        <v>9609325</v>
      </c>
      <c r="G14" s="6">
        <v>3285276</v>
      </c>
      <c r="H14" s="6">
        <v>34632</v>
      </c>
      <c r="I14" s="6">
        <v>3285274.3</v>
      </c>
      <c r="J14" s="8">
        <v>19580</v>
      </c>
      <c r="K14" s="8">
        <v>1001</v>
      </c>
      <c r="L14" s="6">
        <v>2390.62</v>
      </c>
      <c r="M14" s="8">
        <v>28665</v>
      </c>
      <c r="N14" s="8">
        <v>22819</v>
      </c>
      <c r="O14" s="6">
        <v>152532.3</v>
      </c>
      <c r="P14" s="15">
        <v>4.52</v>
      </c>
      <c r="Q14" s="15">
        <v>-3.83</v>
      </c>
    </row>
    <row r="15" spans="1:17" ht="25.5">
      <c r="A15">
        <v>11</v>
      </c>
      <c r="B15" s="12" t="s">
        <v>1186</v>
      </c>
      <c r="C15" s="15" t="s">
        <v>70</v>
      </c>
      <c r="D15" s="6">
        <v>11310289</v>
      </c>
      <c r="E15" s="6">
        <v>133625</v>
      </c>
      <c r="F15" s="6">
        <v>9073026</v>
      </c>
      <c r="G15" s="6">
        <v>2080144</v>
      </c>
      <c r="H15" s="6">
        <v>23494</v>
      </c>
      <c r="I15" s="6">
        <v>2080144.01</v>
      </c>
      <c r="J15" s="8">
        <v>36437</v>
      </c>
      <c r="K15" s="8">
        <v>4518</v>
      </c>
      <c r="L15" s="6">
        <v>4052.79</v>
      </c>
      <c r="M15" s="8">
        <v>50215</v>
      </c>
      <c r="N15" s="8">
        <v>18231</v>
      </c>
      <c r="O15" s="6">
        <v>364544.32</v>
      </c>
      <c r="P15" s="15">
        <v>5.92</v>
      </c>
      <c r="Q15" s="15">
        <v>-2.3</v>
      </c>
    </row>
    <row r="16" spans="1:17" ht="20.25" customHeight="1">
      <c r="A16">
        <v>12</v>
      </c>
      <c r="B16" s="12" t="s">
        <v>1342</v>
      </c>
      <c r="C16" s="15" t="s">
        <v>71</v>
      </c>
      <c r="D16" s="6">
        <v>139073</v>
      </c>
      <c r="E16" s="6">
        <v>101152</v>
      </c>
      <c r="F16" s="6">
        <v>78</v>
      </c>
      <c r="G16" s="6">
        <v>37807</v>
      </c>
      <c r="H16" s="6">
        <v>36</v>
      </c>
      <c r="I16" s="6">
        <v>37870.74</v>
      </c>
      <c r="J16" s="8">
        <v>647</v>
      </c>
      <c r="K16" s="8">
        <v>0</v>
      </c>
      <c r="L16" s="6">
        <v>0</v>
      </c>
      <c r="M16" s="8">
        <v>5125</v>
      </c>
      <c r="N16" s="8">
        <v>0</v>
      </c>
      <c r="O16" s="6">
        <v>0</v>
      </c>
      <c r="P16" s="15">
        <v>1.9</v>
      </c>
      <c r="Q16" s="15">
        <v>1.31</v>
      </c>
    </row>
    <row r="17" spans="1:17" ht="25.5">
      <c r="A17">
        <v>13</v>
      </c>
      <c r="B17" s="12" t="s">
        <v>1152</v>
      </c>
      <c r="C17" s="15" t="s">
        <v>72</v>
      </c>
      <c r="D17" s="6">
        <v>57616115</v>
      </c>
      <c r="E17" s="6">
        <v>2371419</v>
      </c>
      <c r="F17" s="6">
        <v>726171</v>
      </c>
      <c r="G17" s="6">
        <v>53934592</v>
      </c>
      <c r="H17" s="6">
        <v>583933</v>
      </c>
      <c r="I17" s="6">
        <v>53934591.58</v>
      </c>
      <c r="J17" s="8">
        <v>1747316</v>
      </c>
      <c r="K17" s="8">
        <v>24099</v>
      </c>
      <c r="L17" s="6">
        <v>27524.73</v>
      </c>
      <c r="M17" s="8">
        <v>57304</v>
      </c>
      <c r="N17" s="8">
        <v>7734</v>
      </c>
      <c r="O17" s="6">
        <v>17799.12</v>
      </c>
      <c r="P17" s="15">
        <v>-0.44</v>
      </c>
      <c r="Q17" s="15">
        <v>-7.81</v>
      </c>
    </row>
    <row r="18" spans="1:17" ht="19.5" customHeight="1">
      <c r="A18">
        <v>14</v>
      </c>
      <c r="B18" s="12" t="s">
        <v>1267</v>
      </c>
      <c r="C18" s="15" t="s">
        <v>73</v>
      </c>
      <c r="D18" s="6">
        <v>1249766</v>
      </c>
      <c r="E18" s="6">
        <v>152091</v>
      </c>
      <c r="F18" s="6">
        <v>548517</v>
      </c>
      <c r="G18" s="6">
        <v>544853</v>
      </c>
      <c r="H18" s="6">
        <v>4305</v>
      </c>
      <c r="I18" s="6">
        <v>544850.03</v>
      </c>
      <c r="J18" s="8">
        <v>5792</v>
      </c>
      <c r="K18" s="8">
        <v>45</v>
      </c>
      <c r="L18" s="6">
        <v>1540.86</v>
      </c>
      <c r="M18" s="8">
        <v>216101</v>
      </c>
      <c r="N18" s="8">
        <v>2354</v>
      </c>
      <c r="O18" s="6">
        <v>10410.28</v>
      </c>
      <c r="P18" s="15">
        <v>10.07</v>
      </c>
      <c r="Q18" s="15">
        <v>2.03</v>
      </c>
    </row>
    <row r="19" spans="1:17" ht="25.5">
      <c r="A19">
        <v>15</v>
      </c>
      <c r="B19" s="12" t="s">
        <v>1269</v>
      </c>
      <c r="C19" s="15" t="s">
        <v>74</v>
      </c>
      <c r="D19" s="6">
        <v>1161805</v>
      </c>
      <c r="E19" s="6">
        <v>293787</v>
      </c>
      <c r="F19" s="6">
        <v>865201</v>
      </c>
      <c r="G19" s="6">
        <v>0</v>
      </c>
      <c r="H19" s="6">
        <v>2817</v>
      </c>
      <c r="I19" s="6">
        <v>0</v>
      </c>
      <c r="J19" s="8">
        <v>0</v>
      </c>
      <c r="K19" s="8">
        <v>0</v>
      </c>
      <c r="L19" s="6">
        <v>0</v>
      </c>
      <c r="M19" s="8">
        <v>21974</v>
      </c>
      <c r="N19" s="8">
        <v>19327</v>
      </c>
      <c r="O19" s="6">
        <v>15936.15</v>
      </c>
      <c r="P19" s="15">
        <v>5.7</v>
      </c>
      <c r="Q19" s="15">
        <v>0</v>
      </c>
    </row>
    <row r="20" spans="1:17" ht="38.25">
      <c r="A20">
        <v>16</v>
      </c>
      <c r="B20" s="12" t="s">
        <v>1348</v>
      </c>
      <c r="C20" s="15" t="s">
        <v>75</v>
      </c>
      <c r="D20" s="6">
        <v>118155</v>
      </c>
      <c r="E20" s="6">
        <v>101468</v>
      </c>
      <c r="F20" s="6">
        <v>5380</v>
      </c>
      <c r="G20" s="6">
        <v>9431</v>
      </c>
      <c r="H20" s="6">
        <v>1876</v>
      </c>
      <c r="I20" s="6">
        <v>9587.47</v>
      </c>
      <c r="J20" s="8">
        <v>62</v>
      </c>
      <c r="K20" s="8">
        <v>0</v>
      </c>
      <c r="L20" s="6">
        <v>0</v>
      </c>
      <c r="M20" s="8">
        <v>5083</v>
      </c>
      <c r="N20" s="8">
        <v>2</v>
      </c>
      <c r="O20" s="6">
        <v>0</v>
      </c>
      <c r="P20" s="15">
        <v>-0.06</v>
      </c>
      <c r="Q20" s="15">
        <v>-6.52</v>
      </c>
    </row>
    <row r="21" spans="1:17" ht="38.25">
      <c r="A21">
        <v>17</v>
      </c>
      <c r="B21" s="12" t="s">
        <v>1279</v>
      </c>
      <c r="C21" s="15" t="s">
        <v>76</v>
      </c>
      <c r="D21" s="6">
        <v>888821</v>
      </c>
      <c r="E21" s="6">
        <v>368240</v>
      </c>
      <c r="F21" s="6">
        <v>518212</v>
      </c>
      <c r="G21" s="6">
        <v>0</v>
      </c>
      <c r="H21" s="6">
        <v>2369</v>
      </c>
      <c r="I21" s="6">
        <v>0</v>
      </c>
      <c r="J21" s="8">
        <v>0</v>
      </c>
      <c r="K21" s="8">
        <v>0</v>
      </c>
      <c r="L21" s="6">
        <v>0</v>
      </c>
      <c r="M21" s="8">
        <v>6992</v>
      </c>
      <c r="N21" s="8">
        <v>2019</v>
      </c>
      <c r="O21" s="6">
        <v>15142</v>
      </c>
      <c r="P21" s="15">
        <v>6</v>
      </c>
      <c r="Q21" s="15">
        <v>0</v>
      </c>
    </row>
    <row r="22" spans="1:17" ht="25.5">
      <c r="A22">
        <v>18</v>
      </c>
      <c r="B22" s="12" t="s">
        <v>1263</v>
      </c>
      <c r="C22" s="15" t="s">
        <v>77</v>
      </c>
      <c r="D22" s="6">
        <v>1312358</v>
      </c>
      <c r="E22" s="6">
        <v>107262</v>
      </c>
      <c r="F22" s="6">
        <v>138299</v>
      </c>
      <c r="G22" s="6">
        <v>1052270</v>
      </c>
      <c r="H22" s="6">
        <v>14527</v>
      </c>
      <c r="I22" s="6">
        <v>1052199.69</v>
      </c>
      <c r="J22" s="8">
        <v>23022</v>
      </c>
      <c r="K22" s="8">
        <v>1320</v>
      </c>
      <c r="L22" s="6">
        <v>1328.86</v>
      </c>
      <c r="M22" s="8">
        <v>10794</v>
      </c>
      <c r="N22" s="8">
        <v>636</v>
      </c>
      <c r="O22" s="6">
        <v>2747.11</v>
      </c>
      <c r="P22" s="15">
        <v>6.32</v>
      </c>
      <c r="Q22" s="15">
        <v>-2.47</v>
      </c>
    </row>
    <row r="23" spans="1:17" ht="21" customHeight="1">
      <c r="A23">
        <v>19</v>
      </c>
      <c r="B23" s="12" t="s">
        <v>1296</v>
      </c>
      <c r="C23" s="15" t="s">
        <v>78</v>
      </c>
      <c r="D23" s="6">
        <v>457587</v>
      </c>
      <c r="E23" s="6">
        <v>139451</v>
      </c>
      <c r="F23" s="6">
        <v>317060</v>
      </c>
      <c r="G23" s="6">
        <v>0</v>
      </c>
      <c r="H23" s="6">
        <v>1076</v>
      </c>
      <c r="I23" s="6">
        <v>0</v>
      </c>
      <c r="J23" s="8">
        <v>0</v>
      </c>
      <c r="K23" s="8">
        <v>0</v>
      </c>
      <c r="L23" s="6">
        <v>0</v>
      </c>
      <c r="M23" s="8">
        <v>20597</v>
      </c>
      <c r="N23" s="8">
        <v>1901</v>
      </c>
      <c r="O23" s="6">
        <v>5096.96</v>
      </c>
      <c r="P23" s="15">
        <v>6.75</v>
      </c>
      <c r="Q23" s="15">
        <v>0</v>
      </c>
    </row>
    <row r="24" spans="1:17" ht="21" customHeight="1">
      <c r="A24">
        <v>20</v>
      </c>
      <c r="B24" s="12" t="s">
        <v>1140</v>
      </c>
      <c r="C24" s="15" t="s">
        <v>79</v>
      </c>
      <c r="D24" s="6">
        <v>81258371</v>
      </c>
      <c r="E24" s="6">
        <v>626968</v>
      </c>
      <c r="F24" s="6">
        <v>7912816</v>
      </c>
      <c r="G24" s="6">
        <v>72450540</v>
      </c>
      <c r="H24" s="6">
        <v>268047</v>
      </c>
      <c r="I24" s="6">
        <v>72450540.25</v>
      </c>
      <c r="J24" s="8">
        <v>1061185</v>
      </c>
      <c r="K24" s="8">
        <v>2129</v>
      </c>
      <c r="L24" s="6">
        <v>32948.61</v>
      </c>
      <c r="M24" s="8">
        <v>287551</v>
      </c>
      <c r="N24" s="8">
        <v>13251</v>
      </c>
      <c r="O24" s="6">
        <v>41418.81</v>
      </c>
      <c r="P24" s="15">
        <v>2.79</v>
      </c>
      <c r="Q24" s="15">
        <v>-0.24</v>
      </c>
    </row>
    <row r="25" spans="1:17" ht="25.5">
      <c r="A25">
        <v>21</v>
      </c>
      <c r="B25" s="12" t="s">
        <v>1281</v>
      </c>
      <c r="C25" s="15" t="s">
        <v>80</v>
      </c>
      <c r="D25" s="6">
        <v>599636.93</v>
      </c>
      <c r="E25" s="6">
        <v>368663.56</v>
      </c>
      <c r="F25" s="6">
        <v>34175.5</v>
      </c>
      <c r="G25" s="6">
        <v>191790.1</v>
      </c>
      <c r="H25" s="6">
        <v>5007.78</v>
      </c>
      <c r="I25" s="6">
        <v>206008.41</v>
      </c>
      <c r="J25" s="8">
        <v>3718</v>
      </c>
      <c r="K25" s="8">
        <v>6</v>
      </c>
      <c r="L25" s="6">
        <v>69.1</v>
      </c>
      <c r="M25" s="8">
        <v>6392</v>
      </c>
      <c r="N25" s="8">
        <v>109</v>
      </c>
      <c r="O25" s="6">
        <v>662.59</v>
      </c>
      <c r="P25" s="15">
        <v>-15.91</v>
      </c>
      <c r="Q25" s="15">
        <v>-16.14</v>
      </c>
    </row>
    <row r="26" spans="1:17" ht="25.5">
      <c r="A26">
        <v>22</v>
      </c>
      <c r="B26" s="12" t="s">
        <v>1318</v>
      </c>
      <c r="C26" s="15" t="s">
        <v>81</v>
      </c>
      <c r="D26" s="6">
        <v>325122</v>
      </c>
      <c r="E26" s="6">
        <v>57536</v>
      </c>
      <c r="F26" s="6">
        <v>266775</v>
      </c>
      <c r="G26" s="6">
        <v>0</v>
      </c>
      <c r="H26" s="6">
        <v>811</v>
      </c>
      <c r="I26" s="6">
        <v>0</v>
      </c>
      <c r="J26" s="8">
        <v>0</v>
      </c>
      <c r="K26" s="8">
        <v>0</v>
      </c>
      <c r="L26" s="6">
        <v>0</v>
      </c>
      <c r="M26" s="8">
        <v>1543</v>
      </c>
      <c r="N26" s="8">
        <v>190</v>
      </c>
      <c r="O26" s="6">
        <v>4496.36</v>
      </c>
      <c r="P26" s="15">
        <v>5.58</v>
      </c>
      <c r="Q26" s="15">
        <v>0</v>
      </c>
    </row>
    <row r="27" spans="1:17" ht="28.5" customHeight="1">
      <c r="A27">
        <v>23</v>
      </c>
      <c r="B27" s="12" t="s">
        <v>1166</v>
      </c>
      <c r="C27" s="15" t="s">
        <v>82</v>
      </c>
      <c r="D27" s="6">
        <v>26847395</v>
      </c>
      <c r="E27" s="6">
        <v>440406</v>
      </c>
      <c r="F27" s="6">
        <v>16399692</v>
      </c>
      <c r="G27" s="6">
        <v>9983157</v>
      </c>
      <c r="H27" s="6">
        <v>24140</v>
      </c>
      <c r="I27" s="6">
        <v>10081262</v>
      </c>
      <c r="J27" s="8">
        <v>137916</v>
      </c>
      <c r="K27" s="8">
        <v>1252</v>
      </c>
      <c r="L27" s="6">
        <v>19655.56</v>
      </c>
      <c r="M27" s="8">
        <v>245692</v>
      </c>
      <c r="N27" s="8">
        <v>188609</v>
      </c>
      <c r="O27" s="6">
        <v>663780.38</v>
      </c>
      <c r="P27" s="15">
        <v>0.79</v>
      </c>
      <c r="Q27" s="15">
        <v>-2.95</v>
      </c>
    </row>
    <row r="28" spans="1:17" ht="30" customHeight="1">
      <c r="A28">
        <v>24</v>
      </c>
      <c r="B28" s="12" t="s">
        <v>1198</v>
      </c>
      <c r="C28" s="15" t="s">
        <v>83</v>
      </c>
      <c r="D28" s="6">
        <v>6401493</v>
      </c>
      <c r="E28" s="6">
        <v>229609</v>
      </c>
      <c r="F28" s="6">
        <v>3507215</v>
      </c>
      <c r="G28" s="6">
        <v>2660138</v>
      </c>
      <c r="H28" s="6">
        <v>4531</v>
      </c>
      <c r="I28" s="6">
        <v>2660352.05</v>
      </c>
      <c r="J28" s="8">
        <v>29712</v>
      </c>
      <c r="K28" s="8">
        <v>200</v>
      </c>
      <c r="L28" s="6">
        <v>2965.28</v>
      </c>
      <c r="M28" s="8">
        <v>82050</v>
      </c>
      <c r="N28" s="8">
        <v>22105</v>
      </c>
      <c r="O28" s="6">
        <v>40836.92</v>
      </c>
      <c r="P28" s="15">
        <v>7.93</v>
      </c>
      <c r="Q28" s="15">
        <v>3</v>
      </c>
    </row>
    <row r="29" spans="1:17" ht="25.5">
      <c r="A29">
        <v>25</v>
      </c>
      <c r="B29" s="12" t="s">
        <v>1358</v>
      </c>
      <c r="C29" s="15" t="s">
        <v>84</v>
      </c>
      <c r="D29" s="6">
        <v>74879</v>
      </c>
      <c r="E29" s="6">
        <v>63941</v>
      </c>
      <c r="F29" s="6">
        <v>8411</v>
      </c>
      <c r="G29" s="6">
        <v>0</v>
      </c>
      <c r="H29" s="6">
        <v>2527</v>
      </c>
      <c r="I29" s="6">
        <v>0</v>
      </c>
      <c r="J29" s="8">
        <v>0</v>
      </c>
      <c r="K29" s="8">
        <v>0</v>
      </c>
      <c r="L29" s="6">
        <v>0</v>
      </c>
      <c r="M29" s="8">
        <v>4688</v>
      </c>
      <c r="N29" s="8">
        <v>39</v>
      </c>
      <c r="O29" s="6">
        <v>57</v>
      </c>
      <c r="P29" s="15">
        <v>0</v>
      </c>
      <c r="Q29" s="15">
        <v>0</v>
      </c>
    </row>
    <row r="30" spans="1:17" ht="25.5">
      <c r="A30">
        <v>26</v>
      </c>
      <c r="B30" s="12" t="s">
        <v>1170</v>
      </c>
      <c r="C30" s="15" t="s">
        <v>85</v>
      </c>
      <c r="D30" s="6">
        <v>18874201</v>
      </c>
      <c r="E30" s="6">
        <v>289726</v>
      </c>
      <c r="F30" s="6">
        <v>3910996</v>
      </c>
      <c r="G30" s="6">
        <v>14665377</v>
      </c>
      <c r="H30" s="6">
        <v>8102</v>
      </c>
      <c r="I30" s="6">
        <v>14665269.95</v>
      </c>
      <c r="J30" s="8">
        <v>128872</v>
      </c>
      <c r="K30" s="8">
        <v>146</v>
      </c>
      <c r="L30" s="6">
        <v>1601.86</v>
      </c>
      <c r="M30" s="8">
        <v>44095</v>
      </c>
      <c r="N30" s="8">
        <v>627</v>
      </c>
      <c r="O30" s="6">
        <v>6009.63</v>
      </c>
      <c r="P30" s="15">
        <v>3.93</v>
      </c>
      <c r="Q30" s="15">
        <v>4.13</v>
      </c>
    </row>
    <row r="31" spans="1:17" ht="25.5">
      <c r="A31">
        <v>27</v>
      </c>
      <c r="B31" s="12" t="s">
        <v>1252</v>
      </c>
      <c r="C31" s="15" t="s">
        <v>86</v>
      </c>
      <c r="D31" s="6">
        <v>1717232.42</v>
      </c>
      <c r="E31" s="6">
        <v>111244.84</v>
      </c>
      <c r="F31" s="6">
        <v>1061964.31</v>
      </c>
      <c r="G31" s="6">
        <v>539413.14</v>
      </c>
      <c r="H31" s="6">
        <v>4610.13</v>
      </c>
      <c r="I31" s="6">
        <v>539420.61</v>
      </c>
      <c r="J31" s="8">
        <v>5317</v>
      </c>
      <c r="K31" s="8">
        <v>31</v>
      </c>
      <c r="L31" s="6">
        <v>655.75</v>
      </c>
      <c r="M31" s="8">
        <v>5919</v>
      </c>
      <c r="N31" s="8">
        <v>4261</v>
      </c>
      <c r="O31" s="6">
        <v>13684.44</v>
      </c>
      <c r="P31" s="15">
        <v>4.77</v>
      </c>
      <c r="Q31" s="15">
        <v>-0.7</v>
      </c>
    </row>
    <row r="32" spans="1:17" ht="25.5">
      <c r="A32">
        <v>28</v>
      </c>
      <c r="B32" s="12" t="s">
        <v>1200</v>
      </c>
      <c r="C32" s="15" t="s">
        <v>87</v>
      </c>
      <c r="D32" s="6">
        <v>6299068</v>
      </c>
      <c r="E32" s="6">
        <v>385212</v>
      </c>
      <c r="F32" s="6">
        <v>3360</v>
      </c>
      <c r="G32" s="6">
        <v>5908190</v>
      </c>
      <c r="H32" s="6">
        <v>2306</v>
      </c>
      <c r="I32" s="6">
        <v>5715894.66</v>
      </c>
      <c r="J32" s="8">
        <v>196216</v>
      </c>
      <c r="K32" s="8">
        <v>21</v>
      </c>
      <c r="L32" s="6">
        <v>160.55</v>
      </c>
      <c r="M32" s="8">
        <v>21243</v>
      </c>
      <c r="N32" s="8">
        <v>10</v>
      </c>
      <c r="O32" s="6">
        <v>9</v>
      </c>
      <c r="P32" s="15">
        <v>0.08</v>
      </c>
      <c r="Q32" s="15">
        <v>14.49</v>
      </c>
    </row>
    <row r="33" spans="1:17" ht="42.75" customHeight="1">
      <c r="A33">
        <v>29</v>
      </c>
      <c r="B33" s="12" t="s">
        <v>1164</v>
      </c>
      <c r="C33" s="15" t="s">
        <v>88</v>
      </c>
      <c r="D33" s="6">
        <v>28829845</v>
      </c>
      <c r="E33" s="6">
        <v>527007</v>
      </c>
      <c r="F33" s="6">
        <v>2206980</v>
      </c>
      <c r="G33" s="6">
        <v>26071922</v>
      </c>
      <c r="H33" s="6">
        <v>23936</v>
      </c>
      <c r="I33" s="6">
        <v>26073189.86</v>
      </c>
      <c r="J33" s="8">
        <v>475612</v>
      </c>
      <c r="K33" s="8">
        <v>2008</v>
      </c>
      <c r="L33" s="6">
        <v>27474.68</v>
      </c>
      <c r="M33" s="8">
        <v>45252</v>
      </c>
      <c r="N33" s="8">
        <v>22865</v>
      </c>
      <c r="O33" s="6">
        <v>56453.91</v>
      </c>
      <c r="P33" s="15">
        <v>4.19</v>
      </c>
      <c r="Q33" s="15">
        <v>3.48</v>
      </c>
    </row>
    <row r="34" spans="1:17" ht="20.25" customHeight="1">
      <c r="A34">
        <v>30</v>
      </c>
      <c r="B34" s="12" t="s">
        <v>1238</v>
      </c>
      <c r="C34" s="15" t="s">
        <v>89</v>
      </c>
      <c r="D34" s="6">
        <v>2335643</v>
      </c>
      <c r="E34" s="6">
        <v>140133</v>
      </c>
      <c r="F34" s="6">
        <v>184420</v>
      </c>
      <c r="G34" s="6">
        <v>2007994</v>
      </c>
      <c r="H34" s="6">
        <v>3096</v>
      </c>
      <c r="I34" s="6">
        <v>2008430.66</v>
      </c>
      <c r="J34" s="8">
        <v>36489</v>
      </c>
      <c r="K34" s="8">
        <v>48</v>
      </c>
      <c r="L34" s="6">
        <v>771.23</v>
      </c>
      <c r="M34" s="8">
        <v>31287</v>
      </c>
      <c r="N34" s="8">
        <v>1079</v>
      </c>
      <c r="O34" s="6">
        <v>3060.88</v>
      </c>
      <c r="P34" s="15">
        <v>1.1</v>
      </c>
      <c r="Q34" s="15">
        <v>-1.44</v>
      </c>
    </row>
    <row r="35" spans="1:17" ht="25.5">
      <c r="A35">
        <v>31</v>
      </c>
      <c r="B35" s="12" t="s">
        <v>1162</v>
      </c>
      <c r="C35" s="15" t="s">
        <v>90</v>
      </c>
      <c r="D35" s="6">
        <v>30022145</v>
      </c>
      <c r="E35" s="6">
        <v>8312095</v>
      </c>
      <c r="F35" s="6">
        <v>19965112</v>
      </c>
      <c r="G35" s="6">
        <v>1702508</v>
      </c>
      <c r="H35" s="6">
        <v>42430</v>
      </c>
      <c r="I35" s="6">
        <v>1696594</v>
      </c>
      <c r="J35" s="8">
        <v>20941</v>
      </c>
      <c r="K35" s="8">
        <v>112</v>
      </c>
      <c r="L35" s="6">
        <v>2249.41</v>
      </c>
      <c r="M35" s="8">
        <v>447011</v>
      </c>
      <c r="N35" s="8">
        <v>142328</v>
      </c>
      <c r="O35" s="6">
        <v>315625.05</v>
      </c>
      <c r="P35" s="15">
        <v>11.94</v>
      </c>
      <c r="Q35" s="15">
        <v>4.12</v>
      </c>
    </row>
    <row r="36" spans="1:17" ht="25.5">
      <c r="A36">
        <v>32</v>
      </c>
      <c r="B36" s="12" t="s">
        <v>1190</v>
      </c>
      <c r="C36" s="15" t="s">
        <v>91</v>
      </c>
      <c r="D36" s="6">
        <v>9965240</v>
      </c>
      <c r="E36" s="6">
        <v>1112702</v>
      </c>
      <c r="F36" s="6">
        <v>1453709</v>
      </c>
      <c r="G36" s="6">
        <v>7395445</v>
      </c>
      <c r="H36" s="6">
        <v>3384</v>
      </c>
      <c r="I36" s="6">
        <v>7395766.2</v>
      </c>
      <c r="J36" s="8">
        <v>98265</v>
      </c>
      <c r="K36" s="8">
        <v>14346</v>
      </c>
      <c r="L36" s="6">
        <v>15281.36</v>
      </c>
      <c r="M36" s="8">
        <v>11850</v>
      </c>
      <c r="N36" s="8">
        <v>6841</v>
      </c>
      <c r="O36" s="6">
        <v>19707.64</v>
      </c>
      <c r="P36" s="15">
        <v>-2.81</v>
      </c>
      <c r="Q36" s="15">
        <v>-3.36</v>
      </c>
    </row>
    <row r="37" spans="1:17" ht="38.25">
      <c r="A37">
        <v>33</v>
      </c>
      <c r="B37" s="12" t="s">
        <v>1257</v>
      </c>
      <c r="C37" s="15" t="s">
        <v>92</v>
      </c>
      <c r="D37" s="6">
        <v>1613697.06</v>
      </c>
      <c r="E37" s="6">
        <v>125193.77</v>
      </c>
      <c r="F37" s="6">
        <v>603873.14</v>
      </c>
      <c r="G37" s="6">
        <v>876403.91</v>
      </c>
      <c r="H37" s="6">
        <v>8226.23</v>
      </c>
      <c r="I37" s="6">
        <v>876120.93</v>
      </c>
      <c r="J37" s="8">
        <v>14921</v>
      </c>
      <c r="K37" s="8">
        <v>124</v>
      </c>
      <c r="L37" s="6">
        <v>1067.75</v>
      </c>
      <c r="M37" s="8">
        <v>65363</v>
      </c>
      <c r="N37" s="8">
        <v>2803</v>
      </c>
      <c r="O37" s="6">
        <v>19183.16</v>
      </c>
      <c r="P37" s="15">
        <v>7.92</v>
      </c>
      <c r="Q37" s="15">
        <v>-1.85</v>
      </c>
    </row>
    <row r="38" spans="1:17" ht="25.5">
      <c r="A38">
        <v>34</v>
      </c>
      <c r="B38" s="12" t="s">
        <v>1324</v>
      </c>
      <c r="C38" s="15" t="s">
        <v>93</v>
      </c>
      <c r="D38" s="6">
        <v>251968</v>
      </c>
      <c r="E38" s="6">
        <v>105022</v>
      </c>
      <c r="F38" s="6">
        <v>93257</v>
      </c>
      <c r="G38" s="6">
        <v>53630</v>
      </c>
      <c r="H38" s="6">
        <v>59</v>
      </c>
      <c r="I38" s="6">
        <v>53629.66</v>
      </c>
      <c r="J38" s="8">
        <v>478</v>
      </c>
      <c r="K38" s="8">
        <v>2</v>
      </c>
      <c r="L38" s="6">
        <v>29.11</v>
      </c>
      <c r="M38" s="8">
        <v>5186</v>
      </c>
      <c r="N38" s="8">
        <v>148</v>
      </c>
      <c r="O38" s="6">
        <v>5249.68</v>
      </c>
      <c r="P38" s="15">
        <v>0.41</v>
      </c>
      <c r="Q38" s="15">
        <v>-1.08</v>
      </c>
    </row>
    <row r="39" spans="1:17" ht="22.5" customHeight="1">
      <c r="A39">
        <v>35</v>
      </c>
      <c r="B39" s="12" t="s">
        <v>1284</v>
      </c>
      <c r="C39" s="15" t="s">
        <v>94</v>
      </c>
      <c r="D39" s="6">
        <v>641254</v>
      </c>
      <c r="E39" s="6">
        <v>100559</v>
      </c>
      <c r="F39" s="6">
        <v>420708</v>
      </c>
      <c r="G39" s="6">
        <v>118406</v>
      </c>
      <c r="H39" s="6">
        <v>1581</v>
      </c>
      <c r="I39" s="6">
        <v>118405.32</v>
      </c>
      <c r="J39" s="8">
        <v>2173</v>
      </c>
      <c r="K39" s="8">
        <v>17</v>
      </c>
      <c r="L39" s="6">
        <v>653.55</v>
      </c>
      <c r="M39" s="8">
        <v>9010</v>
      </c>
      <c r="N39" s="8">
        <v>607</v>
      </c>
      <c r="O39" s="6">
        <v>4425.06</v>
      </c>
      <c r="P39" s="15">
        <v>-1.11</v>
      </c>
      <c r="Q39" s="15">
        <v>-3.04</v>
      </c>
    </row>
    <row r="40" spans="1:17" ht="53.25" customHeight="1">
      <c r="A40">
        <v>36</v>
      </c>
      <c r="B40" s="12" t="s">
        <v>1292</v>
      </c>
      <c r="C40" s="15" t="s">
        <v>95</v>
      </c>
      <c r="D40" s="6">
        <v>493678</v>
      </c>
      <c r="E40" s="6">
        <v>416262</v>
      </c>
      <c r="F40" s="6">
        <v>60403</v>
      </c>
      <c r="G40" s="6">
        <v>15971</v>
      </c>
      <c r="H40" s="6">
        <v>1042</v>
      </c>
      <c r="I40" s="6">
        <v>16944.28</v>
      </c>
      <c r="J40" s="8">
        <v>361</v>
      </c>
      <c r="K40" s="8">
        <v>0</v>
      </c>
      <c r="L40" s="6">
        <v>0</v>
      </c>
      <c r="M40" s="8">
        <v>2742</v>
      </c>
      <c r="N40" s="8">
        <v>433</v>
      </c>
      <c r="O40" s="6">
        <v>2080.68</v>
      </c>
      <c r="P40" s="15">
        <v>-4.73</v>
      </c>
      <c r="Q40" s="15">
        <v>-15.65</v>
      </c>
    </row>
    <row r="41" spans="1:17" ht="21.75" customHeight="1">
      <c r="A41">
        <v>37</v>
      </c>
      <c r="B41" s="12" t="s">
        <v>1214</v>
      </c>
      <c r="C41" s="15" t="s">
        <v>96</v>
      </c>
      <c r="D41" s="6">
        <v>4562106</v>
      </c>
      <c r="E41" s="6">
        <v>265789</v>
      </c>
      <c r="F41" s="6">
        <v>503357</v>
      </c>
      <c r="G41" s="6">
        <v>3789388</v>
      </c>
      <c r="H41" s="6">
        <v>3572</v>
      </c>
      <c r="I41" s="6">
        <v>3788392.63</v>
      </c>
      <c r="J41" s="8">
        <v>83272</v>
      </c>
      <c r="K41" s="8">
        <v>124</v>
      </c>
      <c r="L41" s="6">
        <v>1270</v>
      </c>
      <c r="M41" s="8">
        <v>31262</v>
      </c>
      <c r="N41" s="8">
        <v>7934</v>
      </c>
      <c r="O41" s="6">
        <v>12270.54</v>
      </c>
      <c r="P41" s="15">
        <v>9.2</v>
      </c>
      <c r="Q41" s="15">
        <v>8.2</v>
      </c>
    </row>
    <row r="42" spans="1:17" ht="25.5">
      <c r="A42">
        <v>38</v>
      </c>
      <c r="B42" s="12" t="s">
        <v>1331</v>
      </c>
      <c r="C42" s="15" t="s">
        <v>97</v>
      </c>
      <c r="D42" s="6">
        <v>206421</v>
      </c>
      <c r="E42" s="6">
        <v>107563</v>
      </c>
      <c r="F42" s="6">
        <v>48253</v>
      </c>
      <c r="G42" s="6">
        <v>50331</v>
      </c>
      <c r="H42" s="6">
        <v>274</v>
      </c>
      <c r="I42" s="6">
        <v>50330.09</v>
      </c>
      <c r="J42" s="8">
        <v>369</v>
      </c>
      <c r="K42" s="8">
        <v>0</v>
      </c>
      <c r="L42" s="6">
        <v>0</v>
      </c>
      <c r="M42" s="8">
        <v>7045</v>
      </c>
      <c r="N42" s="8">
        <v>44</v>
      </c>
      <c r="O42" s="6">
        <v>147.34</v>
      </c>
      <c r="P42" s="15">
        <v>-0.31</v>
      </c>
      <c r="Q42" s="15">
        <v>-1.07</v>
      </c>
    </row>
    <row r="43" spans="1:17" ht="20.25" customHeight="1">
      <c r="A43">
        <v>39</v>
      </c>
      <c r="B43" s="12" t="s">
        <v>1308</v>
      </c>
      <c r="C43" s="15" t="s">
        <v>98</v>
      </c>
      <c r="D43" s="6">
        <v>405579</v>
      </c>
      <c r="E43" s="6">
        <v>102459</v>
      </c>
      <c r="F43" s="6">
        <v>124262</v>
      </c>
      <c r="G43" s="6">
        <v>177772</v>
      </c>
      <c r="H43" s="6">
        <v>1086</v>
      </c>
      <c r="I43" s="6">
        <v>177775.52</v>
      </c>
      <c r="J43" s="8">
        <v>3318</v>
      </c>
      <c r="K43" s="8">
        <v>113</v>
      </c>
      <c r="L43" s="6">
        <v>64.27</v>
      </c>
      <c r="M43" s="8">
        <v>4559</v>
      </c>
      <c r="N43" s="8">
        <v>1163</v>
      </c>
      <c r="O43" s="6">
        <v>4470.56</v>
      </c>
      <c r="P43" s="15">
        <v>0</v>
      </c>
      <c r="Q43" s="15">
        <v>2.78</v>
      </c>
    </row>
    <row r="44" spans="1:17" ht="25.5">
      <c r="A44">
        <v>40</v>
      </c>
      <c r="B44" s="12" t="s">
        <v>1310</v>
      </c>
      <c r="C44" s="15" t="s">
        <v>99</v>
      </c>
      <c r="D44" s="6">
        <v>402977</v>
      </c>
      <c r="E44" s="6">
        <v>110920</v>
      </c>
      <c r="F44" s="6">
        <v>134602</v>
      </c>
      <c r="G44" s="6">
        <v>155809</v>
      </c>
      <c r="H44" s="6">
        <v>1646</v>
      </c>
      <c r="I44" s="6">
        <v>162985.77</v>
      </c>
      <c r="J44" s="8">
        <v>2695</v>
      </c>
      <c r="K44" s="8">
        <v>2</v>
      </c>
      <c r="L44" s="6">
        <v>17.35</v>
      </c>
      <c r="M44" s="8">
        <v>5343</v>
      </c>
      <c r="N44" s="8">
        <v>298</v>
      </c>
      <c r="O44" s="6">
        <v>4142.64</v>
      </c>
      <c r="P44" s="15">
        <v>2.79</v>
      </c>
      <c r="Q44" s="15">
        <v>0.2</v>
      </c>
    </row>
    <row r="45" spans="1:17" ht="25.5">
      <c r="A45">
        <v>41</v>
      </c>
      <c r="B45" s="12" t="s">
        <v>1290</v>
      </c>
      <c r="C45" s="15" t="s">
        <v>100</v>
      </c>
      <c r="D45" s="6">
        <v>549802.67</v>
      </c>
      <c r="E45" s="6">
        <v>148786.51</v>
      </c>
      <c r="F45" s="6">
        <v>2.11</v>
      </c>
      <c r="G45" s="6">
        <v>364144.62</v>
      </c>
      <c r="H45" s="6">
        <v>36869.43</v>
      </c>
      <c r="I45" s="6">
        <v>365544.89</v>
      </c>
      <c r="J45" s="8">
        <v>9581</v>
      </c>
      <c r="K45" s="8">
        <v>40</v>
      </c>
      <c r="L45" s="6">
        <v>164.94</v>
      </c>
      <c r="M45" s="8">
        <v>0</v>
      </c>
      <c r="N45" s="8">
        <v>0</v>
      </c>
      <c r="O45" s="6">
        <v>0</v>
      </c>
      <c r="P45" s="15">
        <v>0</v>
      </c>
      <c r="Q45" s="15">
        <v>6.11</v>
      </c>
    </row>
    <row r="46" spans="1:17" ht="25.5">
      <c r="A46">
        <v>42</v>
      </c>
      <c r="B46" s="12" t="s">
        <v>1265</v>
      </c>
      <c r="C46" s="15" t="s">
        <v>101</v>
      </c>
      <c r="D46" s="6">
        <v>1349646</v>
      </c>
      <c r="E46" s="6">
        <v>109501</v>
      </c>
      <c r="F46" s="6">
        <v>617715</v>
      </c>
      <c r="G46" s="6">
        <v>621088</v>
      </c>
      <c r="H46" s="6">
        <v>1342</v>
      </c>
      <c r="I46" s="6">
        <v>621088.08</v>
      </c>
      <c r="J46" s="8">
        <v>11690</v>
      </c>
      <c r="K46" s="8">
        <v>43</v>
      </c>
      <c r="L46" s="6">
        <v>1096.98</v>
      </c>
      <c r="M46" s="8">
        <v>21160</v>
      </c>
      <c r="N46" s="8">
        <v>2193</v>
      </c>
      <c r="O46" s="6">
        <v>4802.12</v>
      </c>
      <c r="P46" s="15">
        <v>8.82</v>
      </c>
      <c r="Q46" s="15">
        <v>4.92</v>
      </c>
    </row>
    <row r="47" spans="1:17" ht="18.75" customHeight="1">
      <c r="A47">
        <v>43</v>
      </c>
      <c r="B47" s="12" t="s">
        <v>1202</v>
      </c>
      <c r="C47" s="15" t="s">
        <v>102</v>
      </c>
      <c r="D47" s="6">
        <v>5910728</v>
      </c>
      <c r="E47" s="6">
        <v>901661</v>
      </c>
      <c r="F47" s="6">
        <v>121416</v>
      </c>
      <c r="G47" s="6">
        <v>4853308</v>
      </c>
      <c r="H47" s="6">
        <v>34343</v>
      </c>
      <c r="I47" s="6">
        <v>4847771.01</v>
      </c>
      <c r="J47" s="8">
        <v>176980</v>
      </c>
      <c r="K47" s="8">
        <v>7</v>
      </c>
      <c r="L47" s="6">
        <v>201.29</v>
      </c>
      <c r="M47" s="8">
        <v>1353</v>
      </c>
      <c r="N47" s="8">
        <v>1203</v>
      </c>
      <c r="O47" s="6">
        <v>-5.22</v>
      </c>
      <c r="P47" s="15">
        <v>6.1</v>
      </c>
      <c r="Q47" s="15">
        <v>1.88</v>
      </c>
    </row>
    <row r="48" spans="1:17" ht="25.5">
      <c r="A48">
        <v>44</v>
      </c>
      <c r="B48" s="12" t="s">
        <v>1194</v>
      </c>
      <c r="C48" s="15" t="s">
        <v>103</v>
      </c>
      <c r="D48" s="6">
        <v>6525632</v>
      </c>
      <c r="E48" s="6">
        <v>153710</v>
      </c>
      <c r="F48" s="6">
        <v>2322556</v>
      </c>
      <c r="G48" s="6">
        <v>3992526</v>
      </c>
      <c r="H48" s="6">
        <v>56840</v>
      </c>
      <c r="I48" s="6">
        <v>3992983.74</v>
      </c>
      <c r="J48" s="8">
        <v>87895</v>
      </c>
      <c r="K48" s="8">
        <v>5059</v>
      </c>
      <c r="L48" s="6">
        <v>12687.48</v>
      </c>
      <c r="M48" s="8">
        <v>79732</v>
      </c>
      <c r="N48" s="8">
        <v>30073</v>
      </c>
      <c r="O48" s="6">
        <v>45596.49</v>
      </c>
      <c r="P48" s="15">
        <v>-4.58</v>
      </c>
      <c r="Q48" s="15">
        <v>2.59</v>
      </c>
    </row>
    <row r="49" spans="1:17" ht="21" customHeight="1">
      <c r="A49">
        <v>45</v>
      </c>
      <c r="B49" s="12" t="s">
        <v>1328</v>
      </c>
      <c r="C49" s="15" t="s">
        <v>104</v>
      </c>
      <c r="D49" s="6">
        <v>219078</v>
      </c>
      <c r="E49" s="6">
        <v>120533</v>
      </c>
      <c r="F49" s="6">
        <v>98311</v>
      </c>
      <c r="G49" s="6">
        <v>0</v>
      </c>
      <c r="H49" s="6">
        <v>234</v>
      </c>
      <c r="I49" s="6">
        <v>0</v>
      </c>
      <c r="J49" s="8">
        <v>0</v>
      </c>
      <c r="K49" s="8">
        <v>0</v>
      </c>
      <c r="L49" s="6">
        <v>0</v>
      </c>
      <c r="M49" s="8">
        <v>1327</v>
      </c>
      <c r="N49" s="8">
        <v>201</v>
      </c>
      <c r="O49" s="6">
        <v>1295.39</v>
      </c>
      <c r="P49" s="15">
        <v>2.53</v>
      </c>
      <c r="Q49" s="15">
        <v>0</v>
      </c>
    </row>
    <row r="50" spans="1:17" ht="38.25">
      <c r="A50">
        <v>46</v>
      </c>
      <c r="B50" s="12" t="s">
        <v>1250</v>
      </c>
      <c r="C50" s="15" t="s">
        <v>105</v>
      </c>
      <c r="D50" s="6">
        <v>1657547</v>
      </c>
      <c r="E50" s="6">
        <v>107398</v>
      </c>
      <c r="F50" s="6">
        <v>1333792</v>
      </c>
      <c r="G50" s="6">
        <v>210968</v>
      </c>
      <c r="H50" s="6">
        <v>5388</v>
      </c>
      <c r="I50" s="6">
        <v>210967.21627</v>
      </c>
      <c r="J50" s="8">
        <v>2986</v>
      </c>
      <c r="K50" s="8">
        <v>18</v>
      </c>
      <c r="L50" s="6">
        <v>204.38</v>
      </c>
      <c r="M50" s="8">
        <v>72578</v>
      </c>
      <c r="N50" s="8">
        <v>25094</v>
      </c>
      <c r="O50" s="6">
        <v>104214</v>
      </c>
      <c r="P50" s="15">
        <v>6.72</v>
      </c>
      <c r="Q50" s="15">
        <v>1.1</v>
      </c>
    </row>
    <row r="51" spans="1:17" ht="38.25">
      <c r="A51">
        <v>47</v>
      </c>
      <c r="B51" s="12" t="s">
        <v>1224</v>
      </c>
      <c r="C51" s="15" t="s">
        <v>106</v>
      </c>
      <c r="D51" s="6">
        <v>3748978</v>
      </c>
      <c r="E51" s="6">
        <v>395500</v>
      </c>
      <c r="F51" s="6">
        <v>961876</v>
      </c>
      <c r="G51" s="6">
        <v>2389993</v>
      </c>
      <c r="H51" s="6">
        <v>1609</v>
      </c>
      <c r="I51" s="6">
        <v>2413038.12</v>
      </c>
      <c r="J51" s="8">
        <v>46223</v>
      </c>
      <c r="K51" s="8">
        <v>115</v>
      </c>
      <c r="L51" s="6">
        <v>1776.8</v>
      </c>
      <c r="M51" s="8">
        <v>10239</v>
      </c>
      <c r="N51" s="8">
        <v>1258</v>
      </c>
      <c r="O51" s="6">
        <v>22464</v>
      </c>
      <c r="P51" s="15">
        <v>8.5</v>
      </c>
      <c r="Q51" s="15">
        <v>6.75</v>
      </c>
    </row>
    <row r="52" spans="1:17" ht="18.75" customHeight="1">
      <c r="A52">
        <v>48</v>
      </c>
      <c r="B52" s="12" t="s">
        <v>1240</v>
      </c>
      <c r="C52" s="15" t="s">
        <v>107</v>
      </c>
      <c r="D52" s="6">
        <v>2264160</v>
      </c>
      <c r="E52" s="6">
        <v>311524</v>
      </c>
      <c r="F52" s="6">
        <v>361</v>
      </c>
      <c r="G52" s="6">
        <v>1951811</v>
      </c>
      <c r="H52" s="6">
        <v>464</v>
      </c>
      <c r="I52" s="6">
        <v>1952007.97</v>
      </c>
      <c r="J52" s="8">
        <v>62251</v>
      </c>
      <c r="K52" s="8">
        <v>58</v>
      </c>
      <c r="L52" s="6">
        <v>152.85</v>
      </c>
      <c r="M52" s="8">
        <v>7918</v>
      </c>
      <c r="N52" s="8">
        <v>0</v>
      </c>
      <c r="O52" s="6">
        <v>0</v>
      </c>
      <c r="P52" s="15">
        <v>-4.44</v>
      </c>
      <c r="Q52" s="15">
        <v>-1.25</v>
      </c>
    </row>
    <row r="53" spans="1:17" ht="25.5">
      <c r="A53">
        <v>49</v>
      </c>
      <c r="B53" s="12" t="s">
        <v>1288</v>
      </c>
      <c r="C53" s="15" t="s">
        <v>108</v>
      </c>
      <c r="D53" s="6">
        <v>562263</v>
      </c>
      <c r="E53" s="6">
        <v>153587</v>
      </c>
      <c r="F53" s="6">
        <v>274698</v>
      </c>
      <c r="G53" s="6">
        <v>132632</v>
      </c>
      <c r="H53" s="6">
        <v>1346</v>
      </c>
      <c r="I53" s="6">
        <v>131095.04</v>
      </c>
      <c r="J53" s="8">
        <v>3125</v>
      </c>
      <c r="K53" s="8">
        <v>10</v>
      </c>
      <c r="L53" s="6">
        <v>84.94</v>
      </c>
      <c r="M53" s="8">
        <v>27103</v>
      </c>
      <c r="N53" s="8">
        <v>1556</v>
      </c>
      <c r="O53" s="6">
        <v>5532</v>
      </c>
      <c r="P53" s="15">
        <v>0.18</v>
      </c>
      <c r="Q53" s="15">
        <v>1.59</v>
      </c>
    </row>
    <row r="54" spans="1:17" ht="38.25">
      <c r="A54">
        <v>50</v>
      </c>
      <c r="B54" s="12" t="s">
        <v>1277</v>
      </c>
      <c r="C54" s="15" t="s">
        <v>109</v>
      </c>
      <c r="D54" s="6">
        <v>999648</v>
      </c>
      <c r="E54" s="6">
        <v>82325</v>
      </c>
      <c r="F54" s="6">
        <v>912972</v>
      </c>
      <c r="G54" s="6">
        <v>0</v>
      </c>
      <c r="H54" s="6">
        <v>4351</v>
      </c>
      <c r="I54" s="6">
        <v>0</v>
      </c>
      <c r="J54" s="8">
        <v>0</v>
      </c>
      <c r="K54" s="8">
        <v>0</v>
      </c>
      <c r="L54" s="6">
        <v>0</v>
      </c>
      <c r="M54" s="8">
        <v>6731</v>
      </c>
      <c r="N54" s="8">
        <v>4328</v>
      </c>
      <c r="O54" s="6">
        <v>37476.8</v>
      </c>
      <c r="P54" s="15">
        <v>6.8</v>
      </c>
      <c r="Q54" s="15">
        <v>0</v>
      </c>
    </row>
    <row r="55" spans="1:17" ht="51">
      <c r="A55">
        <v>51</v>
      </c>
      <c r="B55" s="12" t="s">
        <v>1242</v>
      </c>
      <c r="C55" s="15" t="s">
        <v>110</v>
      </c>
      <c r="D55" s="6">
        <v>2314054</v>
      </c>
      <c r="E55" s="6">
        <v>152441</v>
      </c>
      <c r="F55" s="6">
        <v>1028185</v>
      </c>
      <c r="G55" s="6">
        <v>1129836</v>
      </c>
      <c r="H55" s="6">
        <v>3592</v>
      </c>
      <c r="I55" s="6">
        <v>1129821.34</v>
      </c>
      <c r="J55" s="8">
        <v>16323</v>
      </c>
      <c r="K55" s="8">
        <v>193</v>
      </c>
      <c r="L55" s="6">
        <v>1380.04</v>
      </c>
      <c r="M55" s="8">
        <v>44986</v>
      </c>
      <c r="N55" s="8">
        <v>7599</v>
      </c>
      <c r="O55" s="6">
        <v>17333.49</v>
      </c>
      <c r="P55" s="15">
        <v>-0.08</v>
      </c>
      <c r="Q55" s="15">
        <v>-0.22</v>
      </c>
    </row>
    <row r="56" spans="1:17" ht="25.5">
      <c r="A56">
        <v>52</v>
      </c>
      <c r="B56" s="12" t="s">
        <v>1218</v>
      </c>
      <c r="C56" s="15" t="s">
        <v>111</v>
      </c>
      <c r="D56" s="6">
        <v>4032509</v>
      </c>
      <c r="E56" s="6">
        <v>200428</v>
      </c>
      <c r="F56" s="6">
        <v>1233551</v>
      </c>
      <c r="G56" s="6">
        <v>2550241</v>
      </c>
      <c r="H56" s="6">
        <v>48289</v>
      </c>
      <c r="I56" s="6">
        <v>2211926.33</v>
      </c>
      <c r="J56" s="8">
        <v>63118</v>
      </c>
      <c r="K56" s="8">
        <v>251</v>
      </c>
      <c r="L56" s="6">
        <v>3167.35</v>
      </c>
      <c r="M56" s="8">
        <v>31471</v>
      </c>
      <c r="N56" s="8">
        <v>6079</v>
      </c>
      <c r="O56" s="6">
        <v>27184.53</v>
      </c>
      <c r="P56" s="15">
        <v>4.63</v>
      </c>
      <c r="Q56" s="15">
        <v>-3.33</v>
      </c>
    </row>
    <row r="57" spans="1:17" ht="25.5">
      <c r="A57">
        <v>53</v>
      </c>
      <c r="B57" s="12" t="s">
        <v>1182</v>
      </c>
      <c r="C57" s="15" t="s">
        <v>112</v>
      </c>
      <c r="D57" s="6">
        <v>12276139</v>
      </c>
      <c r="E57" s="6">
        <v>205627</v>
      </c>
      <c r="F57" s="6">
        <v>7291741</v>
      </c>
      <c r="G57" s="6">
        <v>4667568</v>
      </c>
      <c r="H57" s="6">
        <v>111203</v>
      </c>
      <c r="I57" s="6">
        <v>4692023.4</v>
      </c>
      <c r="J57" s="8">
        <v>57360</v>
      </c>
      <c r="K57" s="8">
        <v>426</v>
      </c>
      <c r="L57" s="6">
        <v>7431.7</v>
      </c>
      <c r="M57" s="8">
        <v>133806</v>
      </c>
      <c r="N57" s="8">
        <v>32952</v>
      </c>
      <c r="O57" s="6">
        <v>151272.4</v>
      </c>
      <c r="P57" s="15">
        <v>6.69</v>
      </c>
      <c r="Q57" s="15">
        <v>3.9</v>
      </c>
    </row>
    <row r="58" spans="1:17" ht="27" customHeight="1">
      <c r="A58">
        <v>54</v>
      </c>
      <c r="B58" s="12" t="s">
        <v>1361</v>
      </c>
      <c r="C58" s="15" t="s">
        <v>113</v>
      </c>
      <c r="D58" s="6"/>
      <c r="E58" s="6"/>
      <c r="F58" s="6"/>
      <c r="G58" s="6"/>
      <c r="H58" s="6"/>
      <c r="I58" s="6"/>
      <c r="J58" s="8"/>
      <c r="K58" s="8"/>
      <c r="L58" s="6"/>
      <c r="M58" s="8"/>
      <c r="N58" s="8"/>
      <c r="O58" s="6"/>
      <c r="P58" s="15"/>
      <c r="Q58" s="15"/>
    </row>
    <row r="59" spans="1:17" ht="21" customHeight="1">
      <c r="A59">
        <v>55</v>
      </c>
      <c r="B59" s="12" t="s">
        <v>1306</v>
      </c>
      <c r="C59" s="15" t="s">
        <v>114</v>
      </c>
      <c r="D59" s="6">
        <v>401123</v>
      </c>
      <c r="E59" s="6">
        <v>76221</v>
      </c>
      <c r="F59" s="6">
        <v>244156</v>
      </c>
      <c r="G59" s="6">
        <v>78862</v>
      </c>
      <c r="H59" s="6">
        <v>1884</v>
      </c>
      <c r="I59" s="6">
        <v>78871.16</v>
      </c>
      <c r="J59" s="8">
        <v>1200</v>
      </c>
      <c r="K59" s="8">
        <v>99</v>
      </c>
      <c r="L59" s="6">
        <v>2156.2</v>
      </c>
      <c r="M59" s="8">
        <v>2726</v>
      </c>
      <c r="N59" s="8">
        <v>1558</v>
      </c>
      <c r="O59" s="6">
        <v>12732.13</v>
      </c>
      <c r="P59" s="15">
        <v>4.2</v>
      </c>
      <c r="Q59" s="15">
        <v>-6.34</v>
      </c>
    </row>
    <row r="60" spans="1:17" ht="25.5">
      <c r="A60">
        <v>56</v>
      </c>
      <c r="B60" s="12" t="s">
        <v>1356</v>
      </c>
      <c r="C60" s="15" t="s">
        <v>115</v>
      </c>
      <c r="D60" s="6">
        <v>74895</v>
      </c>
      <c r="E60" s="6">
        <v>58221</v>
      </c>
      <c r="F60" s="6">
        <v>15436</v>
      </c>
      <c r="G60" s="6">
        <v>0</v>
      </c>
      <c r="H60" s="6">
        <v>1238</v>
      </c>
      <c r="I60" s="6">
        <v>0</v>
      </c>
      <c r="J60" s="8">
        <v>0</v>
      </c>
      <c r="K60" s="8">
        <v>0</v>
      </c>
      <c r="L60" s="6">
        <v>0</v>
      </c>
      <c r="M60" s="8">
        <v>1363</v>
      </c>
      <c r="N60" s="8">
        <v>410</v>
      </c>
      <c r="O60" s="6">
        <v>798.33</v>
      </c>
      <c r="P60" s="15">
        <v>2.34</v>
      </c>
      <c r="Q60" s="15">
        <v>0</v>
      </c>
    </row>
    <row r="61" spans="1:17" ht="30" customHeight="1">
      <c r="A61">
        <v>57</v>
      </c>
      <c r="B61" s="12" t="s">
        <v>1316</v>
      </c>
      <c r="C61" s="15" t="s">
        <v>116</v>
      </c>
      <c r="D61" s="6">
        <v>311654</v>
      </c>
      <c r="E61" s="6">
        <v>167736</v>
      </c>
      <c r="F61" s="6">
        <v>142334</v>
      </c>
      <c r="G61" s="6">
        <v>0</v>
      </c>
      <c r="H61" s="6">
        <v>1584</v>
      </c>
      <c r="I61" s="6">
        <v>0</v>
      </c>
      <c r="J61" s="8">
        <v>0</v>
      </c>
      <c r="K61" s="8">
        <v>0</v>
      </c>
      <c r="L61" s="6">
        <v>0</v>
      </c>
      <c r="M61" s="8">
        <v>266</v>
      </c>
      <c r="N61" s="8">
        <v>32</v>
      </c>
      <c r="O61" s="6">
        <v>2278.4</v>
      </c>
      <c r="P61" s="15">
        <v>0.9</v>
      </c>
      <c r="Q61" s="15">
        <v>0</v>
      </c>
    </row>
    <row r="62" spans="1:17" ht="43.5" customHeight="1">
      <c r="A62">
        <v>58</v>
      </c>
      <c r="B62" s="12" t="s">
        <v>1134</v>
      </c>
      <c r="C62" s="15" t="s">
        <v>117</v>
      </c>
      <c r="D62" s="6">
        <v>341037668</v>
      </c>
      <c r="E62" s="6">
        <v>4611390</v>
      </c>
      <c r="F62" s="6">
        <v>221376098</v>
      </c>
      <c r="G62" s="6">
        <v>113340626</v>
      </c>
      <c r="H62" s="6">
        <v>1709554</v>
      </c>
      <c r="I62" s="6">
        <v>111980731.8</v>
      </c>
      <c r="J62" s="8">
        <v>1794827</v>
      </c>
      <c r="K62" s="8">
        <v>67754</v>
      </c>
      <c r="L62" s="6">
        <v>83697.72</v>
      </c>
      <c r="M62" s="8">
        <v>1169821</v>
      </c>
      <c r="N62" s="8">
        <v>304066</v>
      </c>
      <c r="O62" s="6">
        <v>2599702</v>
      </c>
      <c r="P62" s="15">
        <v>3.14</v>
      </c>
      <c r="Q62" s="15">
        <v>4.87</v>
      </c>
    </row>
    <row r="63" spans="1:17" ht="25.5">
      <c r="A63">
        <v>59</v>
      </c>
      <c r="B63" s="12" t="s">
        <v>1220</v>
      </c>
      <c r="C63" s="15" t="s">
        <v>118</v>
      </c>
      <c r="D63" s="6">
        <v>3906922</v>
      </c>
      <c r="E63" s="6">
        <v>135701</v>
      </c>
      <c r="F63" s="6">
        <v>223826</v>
      </c>
      <c r="G63" s="6">
        <v>3545516</v>
      </c>
      <c r="H63" s="6">
        <v>1879</v>
      </c>
      <c r="I63" s="6">
        <v>3545803.15</v>
      </c>
      <c r="J63" s="8">
        <v>106986</v>
      </c>
      <c r="K63" s="8">
        <v>2626</v>
      </c>
      <c r="L63" s="6">
        <v>4577.5</v>
      </c>
      <c r="M63" s="8">
        <v>21702</v>
      </c>
      <c r="N63" s="8">
        <v>628</v>
      </c>
      <c r="O63" s="6">
        <v>9051.53</v>
      </c>
      <c r="P63" s="15">
        <v>7.7</v>
      </c>
      <c r="Q63" s="15">
        <v>1.25</v>
      </c>
    </row>
    <row r="64" spans="1:17" ht="25.5">
      <c r="A64">
        <v>60</v>
      </c>
      <c r="B64" s="12" t="s">
        <v>1244</v>
      </c>
      <c r="C64" s="15" t="s">
        <v>119</v>
      </c>
      <c r="D64" s="6">
        <v>2170709</v>
      </c>
      <c r="E64" s="6">
        <v>246679</v>
      </c>
      <c r="F64" s="6">
        <v>19610</v>
      </c>
      <c r="G64" s="6">
        <v>1782462</v>
      </c>
      <c r="H64" s="6">
        <v>121958</v>
      </c>
      <c r="I64" s="6">
        <v>1782464.38</v>
      </c>
      <c r="J64" s="8">
        <v>46393</v>
      </c>
      <c r="K64" s="8">
        <v>73</v>
      </c>
      <c r="L64" s="6">
        <v>1213.34</v>
      </c>
      <c r="M64" s="8">
        <v>17636</v>
      </c>
      <c r="N64" s="8">
        <v>26</v>
      </c>
      <c r="O64" s="6">
        <v>246.26</v>
      </c>
      <c r="P64" s="15">
        <v>3.85</v>
      </c>
      <c r="Q64" s="15">
        <v>15.73</v>
      </c>
    </row>
    <row r="65" spans="1:17" ht="25.5">
      <c r="A65">
        <v>61</v>
      </c>
      <c r="B65" s="12" t="s">
        <v>1286</v>
      </c>
      <c r="C65" s="15" t="s">
        <v>120</v>
      </c>
      <c r="D65" s="6">
        <v>633510</v>
      </c>
      <c r="E65" s="6">
        <v>107206</v>
      </c>
      <c r="F65" s="6">
        <v>266672</v>
      </c>
      <c r="G65" s="6">
        <v>259299</v>
      </c>
      <c r="H65" s="6">
        <v>333</v>
      </c>
      <c r="I65" s="6">
        <v>259347.12</v>
      </c>
      <c r="J65" s="8">
        <v>2932</v>
      </c>
      <c r="K65" s="8">
        <v>73</v>
      </c>
      <c r="L65" s="6">
        <v>267.25</v>
      </c>
      <c r="M65" s="8">
        <v>13803</v>
      </c>
      <c r="N65" s="8">
        <v>246</v>
      </c>
      <c r="O65" s="6">
        <v>2722.32</v>
      </c>
      <c r="P65" s="15">
        <v>5.33</v>
      </c>
      <c r="Q65" s="15">
        <v>3.83</v>
      </c>
    </row>
    <row r="66" spans="1:17" ht="38.25">
      <c r="A66">
        <v>62</v>
      </c>
      <c r="B66" s="12" t="s">
        <v>1144</v>
      </c>
      <c r="C66" s="15" t="s">
        <v>121</v>
      </c>
      <c r="D66" s="6">
        <v>66303116</v>
      </c>
      <c r="E66" s="6">
        <v>297113</v>
      </c>
      <c r="F66" s="6">
        <v>853571</v>
      </c>
      <c r="G66" s="6">
        <v>65110823</v>
      </c>
      <c r="H66" s="6">
        <v>41609</v>
      </c>
      <c r="I66" s="6">
        <v>65115551.85</v>
      </c>
      <c r="J66" s="8">
        <v>1072184</v>
      </c>
      <c r="K66" s="8">
        <v>1370</v>
      </c>
      <c r="L66" s="6">
        <v>14473.29</v>
      </c>
      <c r="M66" s="8">
        <v>30914</v>
      </c>
      <c r="N66" s="8">
        <v>2208</v>
      </c>
      <c r="O66" s="6">
        <v>11272</v>
      </c>
      <c r="P66" s="15">
        <v>-1.46</v>
      </c>
      <c r="Q66" s="15">
        <v>-6.56</v>
      </c>
    </row>
    <row r="67" spans="1:17" ht="25.5">
      <c r="A67">
        <v>63</v>
      </c>
      <c r="B67" s="12" t="s">
        <v>1275</v>
      </c>
      <c r="C67" s="15" t="s">
        <v>122</v>
      </c>
      <c r="D67" s="6">
        <v>977695</v>
      </c>
      <c r="E67" s="6">
        <v>105875</v>
      </c>
      <c r="F67" s="6">
        <v>116948</v>
      </c>
      <c r="G67" s="6">
        <v>744448</v>
      </c>
      <c r="H67" s="6">
        <v>10424</v>
      </c>
      <c r="I67" s="6">
        <v>744447.89</v>
      </c>
      <c r="J67" s="8">
        <v>16598</v>
      </c>
      <c r="K67" s="8">
        <v>15</v>
      </c>
      <c r="L67" s="6">
        <v>541.52</v>
      </c>
      <c r="M67" s="8">
        <v>5666</v>
      </c>
      <c r="N67" s="8">
        <v>98</v>
      </c>
      <c r="O67" s="6">
        <v>619.6</v>
      </c>
      <c r="P67" s="15">
        <v>6.69</v>
      </c>
      <c r="Q67" s="15">
        <v>7.12</v>
      </c>
    </row>
    <row r="68" spans="1:17" ht="24" customHeight="1">
      <c r="A68">
        <v>64</v>
      </c>
      <c r="B68" s="12" t="s">
        <v>1132</v>
      </c>
      <c r="C68" s="15" t="s">
        <v>123</v>
      </c>
      <c r="D68" s="6">
        <v>416334974</v>
      </c>
      <c r="E68" s="6">
        <v>34615243</v>
      </c>
      <c r="F68" s="6">
        <v>319479769</v>
      </c>
      <c r="G68" s="6">
        <v>61600124</v>
      </c>
      <c r="H68" s="6">
        <v>639838</v>
      </c>
      <c r="I68" s="6">
        <v>61600202.37</v>
      </c>
      <c r="J68" s="8">
        <v>735678</v>
      </c>
      <c r="K68" s="8">
        <v>12552</v>
      </c>
      <c r="L68" s="6">
        <v>35760.41</v>
      </c>
      <c r="M68" s="8">
        <v>244518</v>
      </c>
      <c r="N68" s="8">
        <v>128588</v>
      </c>
      <c r="O68" s="6">
        <v>3188667</v>
      </c>
      <c r="P68" s="15">
        <v>-9.84</v>
      </c>
      <c r="Q68" s="15">
        <v>2.48</v>
      </c>
    </row>
    <row r="69" spans="1:17" ht="21" customHeight="1">
      <c r="A69">
        <v>65</v>
      </c>
      <c r="B69" s="12" t="s">
        <v>1234</v>
      </c>
      <c r="C69" s="15" t="s">
        <v>124</v>
      </c>
      <c r="D69" s="6">
        <v>2732342</v>
      </c>
      <c r="E69" s="6">
        <v>802877</v>
      </c>
      <c r="F69" s="6">
        <v>1815843</v>
      </c>
      <c r="G69" s="6">
        <v>0</v>
      </c>
      <c r="H69" s="6">
        <v>113622</v>
      </c>
      <c r="I69" s="6">
        <v>0</v>
      </c>
      <c r="J69" s="8">
        <v>0</v>
      </c>
      <c r="K69" s="8">
        <v>0</v>
      </c>
      <c r="L69" s="6">
        <v>0</v>
      </c>
      <c r="M69" s="8">
        <v>2308</v>
      </c>
      <c r="N69" s="8">
        <v>51</v>
      </c>
      <c r="O69" s="6">
        <v>1945.06</v>
      </c>
      <c r="P69" s="15">
        <v>1.26</v>
      </c>
      <c r="Q69" s="15">
        <v>0</v>
      </c>
    </row>
    <row r="70" spans="1:17" ht="21.75" customHeight="1">
      <c r="A70">
        <v>66</v>
      </c>
      <c r="B70" s="12" t="s">
        <v>1192</v>
      </c>
      <c r="C70" s="15" t="s">
        <v>125</v>
      </c>
      <c r="D70" s="6">
        <v>9233501</v>
      </c>
      <c r="E70" s="6">
        <v>236834</v>
      </c>
      <c r="F70" s="6">
        <v>6070</v>
      </c>
      <c r="G70" s="6">
        <v>8989211</v>
      </c>
      <c r="H70" s="6">
        <v>1386</v>
      </c>
      <c r="I70" s="6">
        <v>8989580.35</v>
      </c>
      <c r="J70" s="8">
        <v>213441</v>
      </c>
      <c r="K70" s="8">
        <v>63</v>
      </c>
      <c r="L70" s="6">
        <v>288.51</v>
      </c>
      <c r="M70" s="8">
        <v>25564</v>
      </c>
      <c r="N70" s="8">
        <v>2</v>
      </c>
      <c r="O70" s="6">
        <v>4.97</v>
      </c>
      <c r="P70" s="15">
        <v>4.96</v>
      </c>
      <c r="Q70" s="15">
        <v>-10.75</v>
      </c>
    </row>
    <row r="71" spans="1:17" ht="29.25" customHeight="1">
      <c r="A71">
        <v>67</v>
      </c>
      <c r="B71" s="12" t="s">
        <v>1168</v>
      </c>
      <c r="C71" s="15" t="s">
        <v>126</v>
      </c>
      <c r="D71" s="6">
        <v>26118224.29</v>
      </c>
      <c r="E71" s="6">
        <v>1919622.43</v>
      </c>
      <c r="F71" s="6">
        <v>10846312.73</v>
      </c>
      <c r="G71" s="6">
        <v>13341080.1</v>
      </c>
      <c r="H71" s="6">
        <v>11209.03</v>
      </c>
      <c r="I71" s="6">
        <v>13341080.1</v>
      </c>
      <c r="J71" s="8">
        <v>324337</v>
      </c>
      <c r="K71" s="8">
        <v>1372</v>
      </c>
      <c r="L71" s="6">
        <v>16744.77</v>
      </c>
      <c r="M71" s="8">
        <v>207251</v>
      </c>
      <c r="N71" s="8">
        <v>36702</v>
      </c>
      <c r="O71" s="6">
        <v>139460</v>
      </c>
      <c r="P71" s="15">
        <v>-5.33</v>
      </c>
      <c r="Q71" s="15">
        <v>-0.12</v>
      </c>
    </row>
    <row r="72" spans="1:17" ht="25.5">
      <c r="A72">
        <v>68</v>
      </c>
      <c r="B72" s="12" t="s">
        <v>1154</v>
      </c>
      <c r="C72" s="15" t="s">
        <v>127</v>
      </c>
      <c r="D72" s="6">
        <v>44055505</v>
      </c>
      <c r="E72" s="6">
        <v>4523676</v>
      </c>
      <c r="F72" s="6">
        <v>4070438</v>
      </c>
      <c r="G72" s="6">
        <v>35089707</v>
      </c>
      <c r="H72" s="6">
        <v>371684</v>
      </c>
      <c r="I72" s="6">
        <v>35090354.4</v>
      </c>
      <c r="J72" s="8">
        <v>1003430</v>
      </c>
      <c r="K72" s="8">
        <v>1255</v>
      </c>
      <c r="L72" s="6">
        <v>15456.72</v>
      </c>
      <c r="M72" s="8">
        <v>148785</v>
      </c>
      <c r="N72" s="8">
        <v>24965</v>
      </c>
      <c r="O72" s="6">
        <v>76747.44</v>
      </c>
      <c r="P72" s="15">
        <v>5.33</v>
      </c>
      <c r="Q72" s="15">
        <v>4.64</v>
      </c>
    </row>
    <row r="73" spans="1:17" ht="25.5">
      <c r="A73">
        <v>69</v>
      </c>
      <c r="B73" s="12" t="s">
        <v>1228</v>
      </c>
      <c r="C73" s="15" t="s">
        <v>128</v>
      </c>
      <c r="D73" s="6">
        <v>3268918</v>
      </c>
      <c r="E73" s="6">
        <v>118079</v>
      </c>
      <c r="F73" s="6">
        <v>1016</v>
      </c>
      <c r="G73" s="6">
        <v>3147809</v>
      </c>
      <c r="H73" s="6">
        <v>2014</v>
      </c>
      <c r="I73" s="6">
        <v>3148081.15</v>
      </c>
      <c r="J73" s="8">
        <v>108505</v>
      </c>
      <c r="K73" s="8">
        <v>3</v>
      </c>
      <c r="L73" s="6">
        <v>30.94</v>
      </c>
      <c r="M73" s="8">
        <v>5915</v>
      </c>
      <c r="N73" s="8">
        <v>0</v>
      </c>
      <c r="O73" s="6">
        <v>0</v>
      </c>
      <c r="P73" s="15">
        <v>6.42</v>
      </c>
      <c r="Q73" s="15">
        <v>3.3</v>
      </c>
    </row>
    <row r="74" spans="1:17" ht="18" customHeight="1">
      <c r="A74">
        <v>70</v>
      </c>
      <c r="B74" s="12" t="s">
        <v>1333</v>
      </c>
      <c r="C74" s="15" t="s">
        <v>129</v>
      </c>
      <c r="D74" s="6">
        <v>195102</v>
      </c>
      <c r="E74" s="6">
        <v>55400</v>
      </c>
      <c r="F74" s="6">
        <v>138150</v>
      </c>
      <c r="G74" s="6">
        <v>0</v>
      </c>
      <c r="H74" s="6">
        <v>1552</v>
      </c>
      <c r="I74" s="6">
        <v>0</v>
      </c>
      <c r="J74" s="8">
        <v>0</v>
      </c>
      <c r="K74" s="8">
        <v>0</v>
      </c>
      <c r="L74" s="6">
        <v>0</v>
      </c>
      <c r="M74" s="8">
        <v>5716</v>
      </c>
      <c r="N74" s="8">
        <v>1368</v>
      </c>
      <c r="O74" s="6">
        <v>6900.69</v>
      </c>
      <c r="P74" s="15">
        <v>5.24</v>
      </c>
      <c r="Q74" s="15">
        <v>0</v>
      </c>
    </row>
    <row r="75" spans="1:17" ht="25.5">
      <c r="A75">
        <v>71</v>
      </c>
      <c r="B75" s="12" t="s">
        <v>1188</v>
      </c>
      <c r="C75" s="15" t="s">
        <v>130</v>
      </c>
      <c r="D75" s="6">
        <v>10093009</v>
      </c>
      <c r="E75" s="6">
        <v>224061</v>
      </c>
      <c r="F75" s="6">
        <v>2512358</v>
      </c>
      <c r="G75" s="6">
        <v>7348864</v>
      </c>
      <c r="H75" s="6">
        <v>7726</v>
      </c>
      <c r="I75" s="6">
        <v>7350548.37</v>
      </c>
      <c r="J75" s="8">
        <v>141021</v>
      </c>
      <c r="K75" s="8">
        <v>455</v>
      </c>
      <c r="L75" s="6">
        <v>5257.76</v>
      </c>
      <c r="M75" s="8">
        <v>34149</v>
      </c>
      <c r="N75" s="8">
        <v>4686</v>
      </c>
      <c r="O75" s="6">
        <v>30402</v>
      </c>
      <c r="P75" s="15">
        <v>-7.84</v>
      </c>
      <c r="Q75" s="15">
        <v>-9.53</v>
      </c>
    </row>
    <row r="76" spans="1:17" ht="30" customHeight="1">
      <c r="A76">
        <v>72</v>
      </c>
      <c r="B76" s="12" t="s">
        <v>1212</v>
      </c>
      <c r="C76" s="15" t="s">
        <v>131</v>
      </c>
      <c r="D76" s="6">
        <v>4670591</v>
      </c>
      <c r="E76" s="6">
        <v>189309</v>
      </c>
      <c r="F76" s="6">
        <v>62603</v>
      </c>
      <c r="G76" s="6">
        <v>4411049</v>
      </c>
      <c r="H76" s="6">
        <v>7630</v>
      </c>
      <c r="I76" s="6">
        <v>4287030.17</v>
      </c>
      <c r="J76" s="8">
        <v>182845</v>
      </c>
      <c r="K76" s="8">
        <v>14</v>
      </c>
      <c r="L76" s="6">
        <v>131.64</v>
      </c>
      <c r="M76" s="8">
        <v>7918</v>
      </c>
      <c r="N76" s="8">
        <v>16</v>
      </c>
      <c r="O76" s="6">
        <v>13.61</v>
      </c>
      <c r="P76" s="15">
        <v>-3.76</v>
      </c>
      <c r="Q76" s="15">
        <v>1.12</v>
      </c>
    </row>
    <row r="77" spans="1:17" ht="21" customHeight="1">
      <c r="A77">
        <v>73</v>
      </c>
      <c r="B77" s="12" t="s">
        <v>1172</v>
      </c>
      <c r="C77" s="15" t="s">
        <v>132</v>
      </c>
      <c r="D77" s="6">
        <v>16415229</v>
      </c>
      <c r="E77" s="6">
        <v>504086</v>
      </c>
      <c r="F77" s="6">
        <v>3274062</v>
      </c>
      <c r="G77" s="6">
        <v>12564564</v>
      </c>
      <c r="H77" s="6">
        <v>72517</v>
      </c>
      <c r="I77" s="6">
        <v>12564915.5</v>
      </c>
      <c r="J77" s="8">
        <v>303085</v>
      </c>
      <c r="K77" s="8">
        <v>348</v>
      </c>
      <c r="L77" s="6">
        <v>4458.01</v>
      </c>
      <c r="M77" s="8">
        <v>329839</v>
      </c>
      <c r="N77" s="8">
        <v>33899</v>
      </c>
      <c r="O77" s="6">
        <v>110895.47</v>
      </c>
      <c r="P77" s="15">
        <v>4.07</v>
      </c>
      <c r="Q77" s="15">
        <v>3.82</v>
      </c>
    </row>
    <row r="78" spans="1:17" ht="24" customHeight="1">
      <c r="A78">
        <v>74</v>
      </c>
      <c r="B78" s="12" t="s">
        <v>1184</v>
      </c>
      <c r="C78" s="15" t="s">
        <v>133</v>
      </c>
      <c r="D78" s="6">
        <v>11756967</v>
      </c>
      <c r="E78" s="6">
        <v>191471</v>
      </c>
      <c r="F78" s="6">
        <v>283555</v>
      </c>
      <c r="G78" s="6">
        <v>11237886</v>
      </c>
      <c r="H78" s="6">
        <v>44055</v>
      </c>
      <c r="I78" s="6">
        <v>11237553.83</v>
      </c>
      <c r="J78" s="8">
        <v>403437</v>
      </c>
      <c r="K78" s="8">
        <v>98</v>
      </c>
      <c r="L78" s="6">
        <v>1658.99</v>
      </c>
      <c r="M78" s="8">
        <v>5847</v>
      </c>
      <c r="N78" s="8">
        <v>649</v>
      </c>
      <c r="O78" s="6">
        <v>9451.6</v>
      </c>
      <c r="P78" s="15">
        <v>3.3</v>
      </c>
      <c r="Q78" s="15">
        <v>7</v>
      </c>
    </row>
    <row r="79" spans="1:17" ht="21" customHeight="1">
      <c r="A79">
        <v>75</v>
      </c>
      <c r="B79" s="12" t="s">
        <v>1180</v>
      </c>
      <c r="C79" s="15" t="s">
        <v>134</v>
      </c>
      <c r="D79" s="6">
        <v>13689803</v>
      </c>
      <c r="E79" s="6">
        <v>146785</v>
      </c>
      <c r="F79" s="6">
        <v>1415638</v>
      </c>
      <c r="G79" s="6">
        <v>12109575</v>
      </c>
      <c r="H79" s="6">
        <v>17805</v>
      </c>
      <c r="I79" s="6">
        <v>12109575.42</v>
      </c>
      <c r="J79" s="8">
        <v>277179</v>
      </c>
      <c r="K79" s="8">
        <v>714</v>
      </c>
      <c r="L79" s="6">
        <v>5992.92</v>
      </c>
      <c r="M79" s="8">
        <v>112544</v>
      </c>
      <c r="N79" s="8">
        <v>38563</v>
      </c>
      <c r="O79" s="6">
        <v>39411.05</v>
      </c>
      <c r="P79" s="15">
        <v>6.49</v>
      </c>
      <c r="Q79" s="15">
        <v>7.88</v>
      </c>
    </row>
    <row r="80" spans="1:17" ht="25.5">
      <c r="A80">
        <v>76</v>
      </c>
      <c r="B80" s="12" t="s">
        <v>1298</v>
      </c>
      <c r="C80" s="15" t="s">
        <v>135</v>
      </c>
      <c r="D80" s="6">
        <v>445754</v>
      </c>
      <c r="E80" s="6">
        <v>256310</v>
      </c>
      <c r="F80" s="6">
        <v>5871</v>
      </c>
      <c r="G80" s="6">
        <v>183267</v>
      </c>
      <c r="H80" s="6">
        <v>306</v>
      </c>
      <c r="I80" s="6">
        <v>183268.17</v>
      </c>
      <c r="J80" s="8">
        <v>4395</v>
      </c>
      <c r="K80" s="8">
        <v>0</v>
      </c>
      <c r="L80" s="6">
        <v>0</v>
      </c>
      <c r="M80" s="8">
        <v>5096</v>
      </c>
      <c r="N80" s="8">
        <v>0</v>
      </c>
      <c r="O80" s="6">
        <v>0</v>
      </c>
      <c r="P80" s="15">
        <v>8.26</v>
      </c>
      <c r="Q80" s="15">
        <v>-8.58</v>
      </c>
    </row>
    <row r="81" spans="1:17" ht="38.25">
      <c r="A81">
        <v>77</v>
      </c>
      <c r="B81" s="12" t="s">
        <v>1271</v>
      </c>
      <c r="C81" s="15" t="s">
        <v>136</v>
      </c>
      <c r="D81" s="6">
        <v>977350</v>
      </c>
      <c r="E81" s="6">
        <v>146087</v>
      </c>
      <c r="F81" s="6">
        <v>423682</v>
      </c>
      <c r="G81" s="6">
        <v>403751</v>
      </c>
      <c r="H81" s="6">
        <v>3830</v>
      </c>
      <c r="I81" s="6">
        <v>403783.48</v>
      </c>
      <c r="J81" s="8">
        <v>8213</v>
      </c>
      <c r="K81" s="8">
        <v>5</v>
      </c>
      <c r="L81" s="6">
        <v>84.71</v>
      </c>
      <c r="M81" s="8">
        <v>13669</v>
      </c>
      <c r="N81" s="8">
        <v>12461</v>
      </c>
      <c r="O81" s="6">
        <v>3160.85</v>
      </c>
      <c r="P81" s="15">
        <v>8.25</v>
      </c>
      <c r="Q81" s="15">
        <v>1.15</v>
      </c>
    </row>
    <row r="82" spans="1:17" ht="25.5">
      <c r="A82">
        <v>78</v>
      </c>
      <c r="B82" s="12" t="s">
        <v>1246</v>
      </c>
      <c r="C82" s="15" t="s">
        <v>137</v>
      </c>
      <c r="D82" s="6">
        <v>1766290</v>
      </c>
      <c r="E82" s="6">
        <v>119526</v>
      </c>
      <c r="F82" s="6">
        <v>865013</v>
      </c>
      <c r="G82" s="6">
        <v>776411</v>
      </c>
      <c r="H82" s="6">
        <v>5340</v>
      </c>
      <c r="I82" s="6">
        <v>776474.03</v>
      </c>
      <c r="J82" s="8">
        <v>10691</v>
      </c>
      <c r="K82" s="8">
        <v>308</v>
      </c>
      <c r="L82" s="6">
        <v>548.86</v>
      </c>
      <c r="M82" s="8">
        <v>27659</v>
      </c>
      <c r="N82" s="8">
        <v>1445</v>
      </c>
      <c r="O82" s="6">
        <v>28557.17</v>
      </c>
      <c r="P82" s="15">
        <v>1.28</v>
      </c>
      <c r="Q82" s="15">
        <v>-20.77</v>
      </c>
    </row>
    <row r="83" spans="1:17" ht="25.5">
      <c r="A83">
        <v>79</v>
      </c>
      <c r="B83" s="12" t="s">
        <v>1230</v>
      </c>
      <c r="C83" s="15" t="s">
        <v>138</v>
      </c>
      <c r="D83" s="6">
        <v>2941803</v>
      </c>
      <c r="E83" s="6">
        <v>263227</v>
      </c>
      <c r="F83" s="6">
        <v>30370</v>
      </c>
      <c r="G83" s="6">
        <v>2597680</v>
      </c>
      <c r="H83" s="6">
        <v>50526</v>
      </c>
      <c r="I83" s="6">
        <v>2555996.43</v>
      </c>
      <c r="J83" s="8">
        <v>79951</v>
      </c>
      <c r="K83" s="8">
        <v>4</v>
      </c>
      <c r="L83" s="6">
        <v>95.57</v>
      </c>
      <c r="M83" s="8">
        <v>9542</v>
      </c>
      <c r="N83" s="8">
        <v>2570</v>
      </c>
      <c r="O83" s="6">
        <v>3527.48</v>
      </c>
      <c r="P83" s="15">
        <v>0.47</v>
      </c>
      <c r="Q83" s="15">
        <v>5.47</v>
      </c>
    </row>
    <row r="84" spans="1:17" ht="25.5">
      <c r="A84">
        <v>80</v>
      </c>
      <c r="B84" s="12" t="s">
        <v>1340</v>
      </c>
      <c r="C84" s="15" t="s">
        <v>139</v>
      </c>
      <c r="D84" s="6">
        <v>136947</v>
      </c>
      <c r="E84" s="6">
        <v>50448</v>
      </c>
      <c r="F84" s="6">
        <v>85864</v>
      </c>
      <c r="G84" s="6">
        <v>0</v>
      </c>
      <c r="H84" s="6">
        <v>635</v>
      </c>
      <c r="I84" s="6">
        <v>0</v>
      </c>
      <c r="J84" s="8">
        <v>0</v>
      </c>
      <c r="K84" s="8">
        <v>0</v>
      </c>
      <c r="L84" s="6">
        <v>0</v>
      </c>
      <c r="M84" s="8">
        <v>16050</v>
      </c>
      <c r="N84" s="8">
        <v>5590</v>
      </c>
      <c r="O84" s="6">
        <v>5914.79</v>
      </c>
      <c r="P84" s="15">
        <v>4.75</v>
      </c>
      <c r="Q84" s="15">
        <v>0</v>
      </c>
    </row>
    <row r="85" spans="1:17" ht="25.5">
      <c r="A85">
        <v>81</v>
      </c>
      <c r="B85" s="12" t="s">
        <v>1176</v>
      </c>
      <c r="C85" s="15" t="s">
        <v>140</v>
      </c>
      <c r="D85" s="6">
        <v>15617758</v>
      </c>
      <c r="E85" s="6">
        <v>925747</v>
      </c>
      <c r="F85" s="6">
        <v>3934407</v>
      </c>
      <c r="G85" s="6">
        <v>10741648</v>
      </c>
      <c r="H85" s="6">
        <v>15956</v>
      </c>
      <c r="I85" s="6">
        <v>10579309.5</v>
      </c>
      <c r="J85" s="8">
        <v>320607</v>
      </c>
      <c r="K85" s="8">
        <v>511</v>
      </c>
      <c r="L85" s="6">
        <v>4719.4</v>
      </c>
      <c r="M85" s="8">
        <v>15207</v>
      </c>
      <c r="N85" s="8">
        <v>2280</v>
      </c>
      <c r="O85" s="6">
        <v>50707</v>
      </c>
      <c r="P85" s="15">
        <v>5.2</v>
      </c>
      <c r="Q85" s="15">
        <v>-5.1</v>
      </c>
    </row>
    <row r="86" spans="1:17" ht="18" customHeight="1">
      <c r="A86">
        <v>82</v>
      </c>
      <c r="B86" s="12" t="s">
        <v>1322</v>
      </c>
      <c r="C86" s="15" t="s">
        <v>141</v>
      </c>
      <c r="D86" s="6">
        <v>288387</v>
      </c>
      <c r="E86" s="6">
        <v>203808</v>
      </c>
      <c r="F86" s="6">
        <v>72411</v>
      </c>
      <c r="G86" s="6">
        <v>11889</v>
      </c>
      <c r="H86" s="6">
        <v>279</v>
      </c>
      <c r="I86" s="6">
        <v>11970.06</v>
      </c>
      <c r="J86" s="8">
        <v>75</v>
      </c>
      <c r="K86" s="8">
        <v>0</v>
      </c>
      <c r="L86" s="6">
        <v>0</v>
      </c>
      <c r="M86" s="8">
        <v>8364</v>
      </c>
      <c r="N86" s="8">
        <v>9</v>
      </c>
      <c r="O86" s="6">
        <v>260.33</v>
      </c>
      <c r="P86" s="15">
        <v>-3.66</v>
      </c>
      <c r="Q86" s="15">
        <v>5.2</v>
      </c>
    </row>
    <row r="87" spans="1:17" ht="18.75" customHeight="1">
      <c r="A87">
        <v>83</v>
      </c>
      <c r="B87" s="12" t="s">
        <v>1261</v>
      </c>
      <c r="C87" s="15" t="s">
        <v>142</v>
      </c>
      <c r="D87" s="6">
        <v>1333289</v>
      </c>
      <c r="E87" s="6">
        <v>140061</v>
      </c>
      <c r="F87" s="6">
        <v>389992</v>
      </c>
      <c r="G87" s="6">
        <v>798027</v>
      </c>
      <c r="H87" s="6">
        <v>5209</v>
      </c>
      <c r="I87" s="6">
        <v>798091.25</v>
      </c>
      <c r="J87" s="8">
        <v>9408</v>
      </c>
      <c r="K87" s="8">
        <v>16</v>
      </c>
      <c r="L87" s="6">
        <v>40.16</v>
      </c>
      <c r="M87" s="8">
        <v>22295</v>
      </c>
      <c r="N87" s="8">
        <v>347</v>
      </c>
      <c r="O87" s="6">
        <v>1281.45</v>
      </c>
      <c r="P87" s="15">
        <v>12.38</v>
      </c>
      <c r="Q87" s="15">
        <v>3.08</v>
      </c>
    </row>
    <row r="88" spans="1:17" ht="18.75" customHeight="1">
      <c r="A88">
        <v>84</v>
      </c>
      <c r="B88" s="12" t="s">
        <v>1344</v>
      </c>
      <c r="C88" s="15" t="s">
        <v>143</v>
      </c>
      <c r="D88" s="6">
        <v>127897</v>
      </c>
      <c r="E88" s="6">
        <v>99956</v>
      </c>
      <c r="F88" s="6">
        <v>24079</v>
      </c>
      <c r="G88" s="6">
        <v>0</v>
      </c>
      <c r="H88" s="6">
        <v>3862</v>
      </c>
      <c r="I88" s="6">
        <v>0</v>
      </c>
      <c r="J88" s="8">
        <v>0</v>
      </c>
      <c r="K88" s="8">
        <v>0</v>
      </c>
      <c r="L88" s="6">
        <v>0</v>
      </c>
      <c r="M88" s="8">
        <v>226</v>
      </c>
      <c r="N88" s="8">
        <v>52</v>
      </c>
      <c r="O88" s="6">
        <v>894.53</v>
      </c>
      <c r="P88" s="15">
        <v>7.08</v>
      </c>
      <c r="Q88" s="15">
        <v>0</v>
      </c>
    </row>
    <row r="89" spans="1:17" ht="25.5">
      <c r="A89">
        <v>85</v>
      </c>
      <c r="B89" s="12" t="s">
        <v>1158</v>
      </c>
      <c r="C89" s="15" t="s">
        <v>144</v>
      </c>
      <c r="D89" s="6">
        <v>31644695</v>
      </c>
      <c r="E89" s="6">
        <v>645749</v>
      </c>
      <c r="F89" s="6">
        <v>26803208</v>
      </c>
      <c r="G89" s="6">
        <v>4115510</v>
      </c>
      <c r="H89" s="6">
        <v>80228</v>
      </c>
      <c r="I89" s="6">
        <v>4116131</v>
      </c>
      <c r="J89" s="8">
        <v>75920</v>
      </c>
      <c r="K89" s="8">
        <v>298</v>
      </c>
      <c r="L89" s="6">
        <v>3511.12</v>
      </c>
      <c r="M89" s="8">
        <v>97045</v>
      </c>
      <c r="N89" s="8">
        <v>59676</v>
      </c>
      <c r="O89" s="6">
        <v>408686.13</v>
      </c>
      <c r="P89" s="15">
        <v>8</v>
      </c>
      <c r="Q89" s="15">
        <v>4.3</v>
      </c>
    </row>
    <row r="90" spans="1:17" ht="25.5">
      <c r="A90">
        <v>86</v>
      </c>
      <c r="B90" s="12" t="s">
        <v>1150</v>
      </c>
      <c r="C90" s="15" t="s">
        <v>145</v>
      </c>
      <c r="D90" s="6">
        <v>58983911</v>
      </c>
      <c r="E90" s="6">
        <v>702271</v>
      </c>
      <c r="F90" s="6">
        <v>51966557</v>
      </c>
      <c r="G90" s="6">
        <v>6226359</v>
      </c>
      <c r="H90" s="6">
        <v>88724</v>
      </c>
      <c r="I90" s="6">
        <v>6231559.11</v>
      </c>
      <c r="J90" s="8">
        <v>53552</v>
      </c>
      <c r="K90" s="8">
        <v>130</v>
      </c>
      <c r="L90" s="6">
        <v>2481.05</v>
      </c>
      <c r="M90" s="8">
        <v>202185</v>
      </c>
      <c r="N90" s="8">
        <v>16539</v>
      </c>
      <c r="O90" s="6">
        <v>310948.19</v>
      </c>
      <c r="P90" s="15">
        <v>2.69</v>
      </c>
      <c r="Q90" s="15">
        <v>-2.92</v>
      </c>
    </row>
    <row r="91" spans="1:17" ht="27" customHeight="1">
      <c r="A91">
        <v>87</v>
      </c>
      <c r="B91" s="12" t="s">
        <v>1206</v>
      </c>
      <c r="C91" s="15" t="s">
        <v>146</v>
      </c>
      <c r="D91" s="6">
        <v>5055483</v>
      </c>
      <c r="E91" s="6">
        <v>100154</v>
      </c>
      <c r="F91" s="6">
        <v>1008360</v>
      </c>
      <c r="G91" s="6">
        <v>3918034</v>
      </c>
      <c r="H91" s="6">
        <v>28935</v>
      </c>
      <c r="I91" s="6">
        <v>3917249.67</v>
      </c>
      <c r="J91" s="8">
        <v>80750</v>
      </c>
      <c r="K91" s="8">
        <v>344</v>
      </c>
      <c r="L91" s="6">
        <v>1075.08</v>
      </c>
      <c r="M91" s="8">
        <v>26682</v>
      </c>
      <c r="N91" s="8">
        <v>9474</v>
      </c>
      <c r="O91" s="6">
        <v>43916</v>
      </c>
      <c r="P91" s="15">
        <v>-6.74</v>
      </c>
      <c r="Q91" s="15">
        <v>6.7</v>
      </c>
    </row>
    <row r="92" spans="1:17" ht="38.25">
      <c r="A92">
        <v>88</v>
      </c>
      <c r="B92" s="12" t="s">
        <v>1255</v>
      </c>
      <c r="C92" s="15" t="s">
        <v>147</v>
      </c>
      <c r="D92" s="6">
        <v>1719545</v>
      </c>
      <c r="E92" s="6">
        <v>267656</v>
      </c>
      <c r="F92" s="6">
        <v>1341417</v>
      </c>
      <c r="G92" s="6">
        <v>0</v>
      </c>
      <c r="H92" s="6">
        <v>110472</v>
      </c>
      <c r="I92" s="6">
        <v>0</v>
      </c>
      <c r="J92" s="8">
        <v>0</v>
      </c>
      <c r="K92" s="8">
        <v>0</v>
      </c>
      <c r="L92" s="6">
        <v>0</v>
      </c>
      <c r="M92" s="8">
        <v>1448</v>
      </c>
      <c r="N92" s="8">
        <v>521</v>
      </c>
      <c r="O92" s="6">
        <v>14002.94</v>
      </c>
      <c r="P92" s="15">
        <v>0.72</v>
      </c>
      <c r="Q92" s="15">
        <v>0</v>
      </c>
    </row>
    <row r="93" spans="1:17" ht="28.5" customHeight="1">
      <c r="A93">
        <v>89</v>
      </c>
      <c r="B93" s="12" t="s">
        <v>1337</v>
      </c>
      <c r="C93" s="15" t="s">
        <v>148</v>
      </c>
      <c r="D93" s="6">
        <v>141138</v>
      </c>
      <c r="E93" s="6">
        <v>27131</v>
      </c>
      <c r="F93" s="6">
        <v>100949</v>
      </c>
      <c r="G93" s="6">
        <v>0</v>
      </c>
      <c r="H93" s="6">
        <v>13058</v>
      </c>
      <c r="I93" s="6">
        <v>0</v>
      </c>
      <c r="J93" s="8">
        <v>0</v>
      </c>
      <c r="K93" s="8">
        <v>0</v>
      </c>
      <c r="L93" s="6">
        <v>0</v>
      </c>
      <c r="M93" s="8">
        <v>13184</v>
      </c>
      <c r="N93" s="8">
        <v>1462</v>
      </c>
      <c r="O93" s="6">
        <v>5046</v>
      </c>
      <c r="P93" s="15">
        <v>0.06</v>
      </c>
      <c r="Q93" s="15">
        <v>0</v>
      </c>
    </row>
    <row r="94" spans="1:17" ht="28.5" customHeight="1">
      <c r="A94">
        <v>90</v>
      </c>
      <c r="B94" s="12" t="s">
        <v>1304</v>
      </c>
      <c r="C94" s="15" t="s">
        <v>149</v>
      </c>
      <c r="D94" s="6">
        <v>404059</v>
      </c>
      <c r="E94" s="6">
        <v>145173</v>
      </c>
      <c r="F94" s="6">
        <v>234898</v>
      </c>
      <c r="G94" s="6">
        <v>0</v>
      </c>
      <c r="H94" s="6">
        <v>23988</v>
      </c>
      <c r="I94" s="6">
        <v>0</v>
      </c>
      <c r="J94" s="8">
        <v>0</v>
      </c>
      <c r="K94" s="8">
        <v>0</v>
      </c>
      <c r="L94" s="6">
        <v>0</v>
      </c>
      <c r="M94" s="8">
        <v>2858</v>
      </c>
      <c r="N94" s="8">
        <v>429</v>
      </c>
      <c r="O94" s="6">
        <v>6782.67</v>
      </c>
      <c r="P94" s="15">
        <v>-0.02</v>
      </c>
      <c r="Q94" s="15">
        <v>0</v>
      </c>
    </row>
    <row r="95" spans="1:17" ht="30" customHeight="1">
      <c r="A95">
        <v>91</v>
      </c>
      <c r="B95" s="12" t="s">
        <v>1335</v>
      </c>
      <c r="C95" s="15" t="s">
        <v>150</v>
      </c>
      <c r="D95" s="6">
        <v>174140</v>
      </c>
      <c r="E95" s="6">
        <v>122588</v>
      </c>
      <c r="F95" s="6">
        <v>51257</v>
      </c>
      <c r="G95" s="6">
        <v>0</v>
      </c>
      <c r="H95" s="6">
        <v>295</v>
      </c>
      <c r="I95" s="6">
        <v>0</v>
      </c>
      <c r="J95" s="8">
        <v>0</v>
      </c>
      <c r="K95" s="8">
        <v>0</v>
      </c>
      <c r="L95" s="6">
        <v>0</v>
      </c>
      <c r="M95" s="8">
        <v>223</v>
      </c>
      <c r="N95" s="8">
        <v>85</v>
      </c>
      <c r="O95" s="6">
        <v>399</v>
      </c>
      <c r="P95" s="15">
        <v>8</v>
      </c>
      <c r="Q95" s="15">
        <v>0</v>
      </c>
    </row>
    <row r="96" spans="1:17" ht="25.5">
      <c r="A96">
        <v>92</v>
      </c>
      <c r="B96" s="12" t="s">
        <v>1226</v>
      </c>
      <c r="C96" s="15" t="s">
        <v>151</v>
      </c>
      <c r="D96" s="6">
        <v>3790726</v>
      </c>
      <c r="E96" s="6">
        <v>178013</v>
      </c>
      <c r="F96" s="6">
        <v>1873168</v>
      </c>
      <c r="G96" s="6">
        <v>1738100</v>
      </c>
      <c r="H96" s="6">
        <v>1445</v>
      </c>
      <c r="I96" s="6">
        <v>1738265.29</v>
      </c>
      <c r="J96" s="8">
        <v>40993</v>
      </c>
      <c r="K96" s="8">
        <v>3921</v>
      </c>
      <c r="L96" s="6">
        <v>2942.74</v>
      </c>
      <c r="M96" s="8">
        <v>60249</v>
      </c>
      <c r="N96" s="8">
        <v>7948</v>
      </c>
      <c r="O96" s="6">
        <v>33022.68</v>
      </c>
      <c r="P96" s="15">
        <v>4.38</v>
      </c>
      <c r="Q96" s="15">
        <v>1.53</v>
      </c>
    </row>
    <row r="97" spans="1:17" ht="25.5">
      <c r="A97">
        <v>93</v>
      </c>
      <c r="B97" s="12" t="s">
        <v>1210</v>
      </c>
      <c r="C97" s="15" t="s">
        <v>152</v>
      </c>
      <c r="D97" s="6">
        <v>5009803</v>
      </c>
      <c r="E97" s="6">
        <v>1272426</v>
      </c>
      <c r="F97" s="6">
        <v>3151415</v>
      </c>
      <c r="G97" s="6">
        <v>576274</v>
      </c>
      <c r="H97" s="6">
        <v>9688</v>
      </c>
      <c r="I97" s="6">
        <v>576320.69</v>
      </c>
      <c r="J97" s="8">
        <v>8039</v>
      </c>
      <c r="K97" s="8">
        <v>40</v>
      </c>
      <c r="L97" s="6">
        <v>703.37</v>
      </c>
      <c r="M97" s="8">
        <v>33494</v>
      </c>
      <c r="N97" s="8">
        <v>10715</v>
      </c>
      <c r="O97" s="6">
        <v>35267.56</v>
      </c>
      <c r="P97" s="15">
        <v>2.99</v>
      </c>
      <c r="Q97" s="15">
        <v>1.69</v>
      </c>
    </row>
    <row r="98" spans="1:17" ht="25.5">
      <c r="A98">
        <v>94</v>
      </c>
      <c r="B98" s="12" t="s">
        <v>1216</v>
      </c>
      <c r="C98" s="15" t="s">
        <v>153</v>
      </c>
      <c r="D98" s="6">
        <v>4321205</v>
      </c>
      <c r="E98" s="6">
        <v>142883</v>
      </c>
      <c r="F98" s="6">
        <v>293743</v>
      </c>
      <c r="G98" s="6">
        <v>3880048</v>
      </c>
      <c r="H98" s="6">
        <v>4531</v>
      </c>
      <c r="I98" s="6">
        <v>3875580.21</v>
      </c>
      <c r="J98" s="8">
        <v>59518</v>
      </c>
      <c r="K98" s="8">
        <v>104</v>
      </c>
      <c r="L98" s="6">
        <v>1645.89</v>
      </c>
      <c r="M98" s="8">
        <v>32956</v>
      </c>
      <c r="N98" s="8">
        <v>455</v>
      </c>
      <c r="O98" s="6">
        <v>266.52</v>
      </c>
      <c r="P98" s="15">
        <v>-0.21</v>
      </c>
      <c r="Q98" s="15">
        <v>2.79</v>
      </c>
    </row>
    <row r="99" spans="1:17" ht="25.5">
      <c r="A99">
        <v>95</v>
      </c>
      <c r="B99" s="12" t="s">
        <v>1232</v>
      </c>
      <c r="C99" s="15" t="s">
        <v>154</v>
      </c>
      <c r="D99" s="6">
        <v>2550893.9</v>
      </c>
      <c r="E99" s="6">
        <v>149106.58</v>
      </c>
      <c r="F99" s="6">
        <v>2175241.72</v>
      </c>
      <c r="G99" s="6">
        <v>223288.83</v>
      </c>
      <c r="H99" s="6">
        <v>3256.77</v>
      </c>
      <c r="I99" s="6">
        <v>225600.15</v>
      </c>
      <c r="J99" s="8">
        <v>2884</v>
      </c>
      <c r="K99" s="8">
        <v>21</v>
      </c>
      <c r="L99" s="6">
        <v>353.98</v>
      </c>
      <c r="M99" s="8">
        <v>27974</v>
      </c>
      <c r="N99" s="8">
        <v>8005</v>
      </c>
      <c r="O99" s="6">
        <v>34399.38</v>
      </c>
      <c r="P99" s="15">
        <v>8.4</v>
      </c>
      <c r="Q99" s="15">
        <v>-4.11</v>
      </c>
    </row>
    <row r="100" spans="1:17" ht="25.5">
      <c r="A100">
        <v>96</v>
      </c>
      <c r="B100" s="12" t="s">
        <v>1352</v>
      </c>
      <c r="C100" s="15" t="s">
        <v>155</v>
      </c>
      <c r="D100" s="6">
        <v>94077</v>
      </c>
      <c r="E100" s="6">
        <v>50060</v>
      </c>
      <c r="F100" s="6">
        <v>43832</v>
      </c>
      <c r="G100" s="6">
        <v>0</v>
      </c>
      <c r="H100" s="6">
        <v>185</v>
      </c>
      <c r="I100" s="6">
        <v>0</v>
      </c>
      <c r="J100" s="8">
        <v>0</v>
      </c>
      <c r="K100" s="8">
        <v>0</v>
      </c>
      <c r="L100" s="6">
        <v>0</v>
      </c>
      <c r="M100" s="8">
        <v>6463</v>
      </c>
      <c r="N100" s="8">
        <v>60</v>
      </c>
      <c r="O100" s="6">
        <v>909</v>
      </c>
      <c r="P100" s="15">
        <v>-1.72</v>
      </c>
      <c r="Q100" s="15">
        <v>0</v>
      </c>
    </row>
    <row r="101" spans="1:17" ht="25.5">
      <c r="A101">
        <v>97</v>
      </c>
      <c r="B101" s="12" t="s">
        <v>1326</v>
      </c>
      <c r="C101" s="15" t="s">
        <v>156</v>
      </c>
      <c r="D101" s="6">
        <v>242387</v>
      </c>
      <c r="E101" s="6">
        <v>209097</v>
      </c>
      <c r="F101" s="6">
        <v>59</v>
      </c>
      <c r="G101" s="6">
        <v>32064</v>
      </c>
      <c r="H101" s="6">
        <v>1167</v>
      </c>
      <c r="I101" s="6">
        <v>31530.17</v>
      </c>
      <c r="J101" s="8">
        <v>471</v>
      </c>
      <c r="K101" s="8">
        <v>0</v>
      </c>
      <c r="L101" s="6">
        <v>0</v>
      </c>
      <c r="M101" s="8">
        <v>0</v>
      </c>
      <c r="N101" s="8">
        <v>0</v>
      </c>
      <c r="O101" s="6">
        <v>0</v>
      </c>
      <c r="P101" s="15">
        <v>-0.84</v>
      </c>
      <c r="Q101" s="15">
        <v>1.62</v>
      </c>
    </row>
    <row r="102" spans="1:17" ht="15">
      <c r="A102">
        <v>98</v>
      </c>
      <c r="B102" s="12" t="s">
        <v>1320</v>
      </c>
      <c r="C102" s="15" t="s">
        <v>157</v>
      </c>
      <c r="D102" s="6">
        <v>290057</v>
      </c>
      <c r="E102" s="6">
        <v>59410</v>
      </c>
      <c r="F102" s="6">
        <v>229885</v>
      </c>
      <c r="G102" s="6">
        <v>0</v>
      </c>
      <c r="H102" s="6">
        <v>762</v>
      </c>
      <c r="I102" s="6">
        <v>0</v>
      </c>
      <c r="J102" s="8">
        <v>0</v>
      </c>
      <c r="K102" s="8">
        <v>0</v>
      </c>
      <c r="L102" s="6">
        <v>0</v>
      </c>
      <c r="M102" s="8">
        <v>3820</v>
      </c>
      <c r="N102" s="8">
        <v>700</v>
      </c>
      <c r="O102" s="6">
        <v>7118.35</v>
      </c>
      <c r="P102" s="15">
        <v>9.5</v>
      </c>
      <c r="Q102" s="15">
        <v>0</v>
      </c>
    </row>
    <row r="103" spans="1:17" ht="30.75" customHeight="1">
      <c r="A103">
        <v>99</v>
      </c>
      <c r="B103" s="12" t="s">
        <v>1302</v>
      </c>
      <c r="C103" s="15" t="s">
        <v>158</v>
      </c>
      <c r="D103" s="6">
        <v>433502</v>
      </c>
      <c r="E103" s="6">
        <v>51370</v>
      </c>
      <c r="F103" s="6">
        <v>381966</v>
      </c>
      <c r="G103" s="6">
        <v>0</v>
      </c>
      <c r="H103" s="6">
        <v>166</v>
      </c>
      <c r="I103" s="6">
        <v>0</v>
      </c>
      <c r="J103" s="8">
        <v>0</v>
      </c>
      <c r="K103" s="8">
        <v>0</v>
      </c>
      <c r="L103" s="6">
        <v>0</v>
      </c>
      <c r="M103" s="8">
        <v>8679</v>
      </c>
      <c r="N103" s="8">
        <v>980</v>
      </c>
      <c r="O103" s="6">
        <v>8300</v>
      </c>
      <c r="P103" s="15">
        <v>8.3</v>
      </c>
      <c r="Q103" s="15">
        <v>0</v>
      </c>
    </row>
    <row r="104" spans="1:17" ht="30.75" customHeight="1">
      <c r="A104">
        <v>100</v>
      </c>
      <c r="B104" s="12" t="s">
        <v>1178</v>
      </c>
      <c r="C104" s="15" t="s">
        <v>159</v>
      </c>
      <c r="D104" s="6">
        <v>14786213</v>
      </c>
      <c r="E104" s="6">
        <v>751078</v>
      </c>
      <c r="F104" s="6">
        <v>188987</v>
      </c>
      <c r="G104" s="6">
        <v>13818931</v>
      </c>
      <c r="H104" s="6">
        <v>27217</v>
      </c>
      <c r="I104" s="6">
        <v>13820045.7</v>
      </c>
      <c r="J104" s="8">
        <v>247455</v>
      </c>
      <c r="K104" s="8">
        <v>919</v>
      </c>
      <c r="L104" s="6">
        <v>2339.68</v>
      </c>
      <c r="M104" s="8">
        <v>20665</v>
      </c>
      <c r="N104" s="8">
        <v>676</v>
      </c>
      <c r="O104" s="6">
        <v>1096.76</v>
      </c>
      <c r="P104" s="15">
        <v>3.48</v>
      </c>
      <c r="Q104" s="15">
        <v>2.31</v>
      </c>
    </row>
    <row r="105" spans="1:17" ht="25.5">
      <c r="A105">
        <v>101</v>
      </c>
      <c r="B105" s="12" t="s">
        <v>1222</v>
      </c>
      <c r="C105" s="15" t="s">
        <v>160</v>
      </c>
      <c r="D105" s="6">
        <v>3907222</v>
      </c>
      <c r="E105" s="6">
        <v>161147</v>
      </c>
      <c r="F105" s="6">
        <v>838455</v>
      </c>
      <c r="G105" s="6">
        <v>2863674</v>
      </c>
      <c r="H105" s="6">
        <v>43946</v>
      </c>
      <c r="I105" s="6">
        <v>2855249.75</v>
      </c>
      <c r="J105" s="8">
        <v>58441</v>
      </c>
      <c r="K105" s="8">
        <v>167</v>
      </c>
      <c r="L105" s="6">
        <v>1993.86</v>
      </c>
      <c r="M105" s="8">
        <v>21355</v>
      </c>
      <c r="N105" s="8">
        <v>11225</v>
      </c>
      <c r="O105" s="6">
        <v>14312.95</v>
      </c>
      <c r="P105" s="15">
        <v>5.1</v>
      </c>
      <c r="Q105" s="15">
        <v>5.41</v>
      </c>
    </row>
    <row r="106" spans="1:17" ht="25.5">
      <c r="A106">
        <v>102</v>
      </c>
      <c r="B106" s="12" t="s">
        <v>1196</v>
      </c>
      <c r="C106" s="15" t="s">
        <v>161</v>
      </c>
      <c r="D106" s="6">
        <v>6507881</v>
      </c>
      <c r="E106" s="6">
        <v>462358</v>
      </c>
      <c r="F106" s="6">
        <v>1359072</v>
      </c>
      <c r="G106" s="6">
        <v>4684371</v>
      </c>
      <c r="H106" s="6">
        <v>2080</v>
      </c>
      <c r="I106" s="6">
        <v>4684371.19</v>
      </c>
      <c r="J106" s="8">
        <v>65435</v>
      </c>
      <c r="K106" s="8">
        <v>491</v>
      </c>
      <c r="L106" s="6">
        <v>6083.46</v>
      </c>
      <c r="M106" s="8">
        <v>90711</v>
      </c>
      <c r="N106" s="8">
        <v>8567</v>
      </c>
      <c r="O106" s="6">
        <v>14631.13</v>
      </c>
      <c r="P106" s="15">
        <v>3.45</v>
      </c>
      <c r="Q106" s="15">
        <v>0.75</v>
      </c>
    </row>
    <row r="107" spans="1:17" ht="27.75" customHeight="1">
      <c r="A107">
        <v>103</v>
      </c>
      <c r="B107" s="12" t="s">
        <v>1294</v>
      </c>
      <c r="C107" s="15" t="s">
        <v>162</v>
      </c>
      <c r="D107" s="6">
        <v>487987</v>
      </c>
      <c r="E107" s="6">
        <v>148940</v>
      </c>
      <c r="F107" s="6">
        <v>338572</v>
      </c>
      <c r="G107" s="6">
        <v>0</v>
      </c>
      <c r="H107" s="6">
        <v>475</v>
      </c>
      <c r="I107" s="6">
        <v>0</v>
      </c>
      <c r="J107" s="8">
        <v>0</v>
      </c>
      <c r="K107" s="8">
        <v>0</v>
      </c>
      <c r="L107" s="6">
        <v>0</v>
      </c>
      <c r="M107" s="8">
        <v>18542</v>
      </c>
      <c r="N107" s="8">
        <v>3907</v>
      </c>
      <c r="O107" s="6">
        <v>16182</v>
      </c>
      <c r="P107" s="15">
        <v>-1.8</v>
      </c>
      <c r="Q107" s="15">
        <v>0</v>
      </c>
    </row>
    <row r="108" spans="1:17" ht="25.5">
      <c r="A108">
        <v>104</v>
      </c>
      <c r="B108" s="12" t="s">
        <v>1208</v>
      </c>
      <c r="C108" s="15" t="s">
        <v>163</v>
      </c>
      <c r="D108" s="6">
        <v>5179084</v>
      </c>
      <c r="E108" s="6">
        <v>245188</v>
      </c>
      <c r="F108" s="6">
        <v>4920246</v>
      </c>
      <c r="G108" s="6">
        <v>0</v>
      </c>
      <c r="H108" s="6">
        <v>13650</v>
      </c>
      <c r="I108" s="6">
        <v>0</v>
      </c>
      <c r="J108" s="8">
        <v>0</v>
      </c>
      <c r="K108" s="8">
        <v>0</v>
      </c>
      <c r="L108" s="6">
        <v>0</v>
      </c>
      <c r="M108" s="8">
        <v>29308</v>
      </c>
      <c r="N108" s="8">
        <v>5</v>
      </c>
      <c r="O108" s="6">
        <v>820</v>
      </c>
      <c r="P108" s="15">
        <v>3.85</v>
      </c>
      <c r="Q108" s="15">
        <v>0</v>
      </c>
    </row>
    <row r="109" spans="1:17" ht="25.5">
      <c r="A109">
        <v>105</v>
      </c>
      <c r="B109" s="12" t="s">
        <v>1354</v>
      </c>
      <c r="C109" s="15" t="s">
        <v>164</v>
      </c>
      <c r="D109" s="6">
        <v>90662</v>
      </c>
      <c r="E109" s="6">
        <v>50602</v>
      </c>
      <c r="F109" s="6">
        <v>24568</v>
      </c>
      <c r="G109" s="6">
        <v>0</v>
      </c>
      <c r="H109" s="6">
        <v>15492</v>
      </c>
      <c r="I109" s="6">
        <v>0</v>
      </c>
      <c r="J109" s="8">
        <v>0</v>
      </c>
      <c r="K109" s="8">
        <v>0</v>
      </c>
      <c r="L109" s="6">
        <v>0</v>
      </c>
      <c r="M109" s="8">
        <v>783</v>
      </c>
      <c r="N109" s="8">
        <v>758</v>
      </c>
      <c r="O109" s="6">
        <v>2378</v>
      </c>
      <c r="P109" s="15">
        <v>1</v>
      </c>
      <c r="Q109" s="15">
        <v>0</v>
      </c>
    </row>
    <row r="110" spans="1:17" ht="25.5">
      <c r="A110">
        <v>106</v>
      </c>
      <c r="B110" s="12" t="s">
        <v>1248</v>
      </c>
      <c r="C110" s="15" t="s">
        <v>165</v>
      </c>
      <c r="D110" s="6">
        <v>1833696</v>
      </c>
      <c r="E110" s="6">
        <v>106767</v>
      </c>
      <c r="F110" s="6">
        <v>1444819</v>
      </c>
      <c r="G110" s="6">
        <v>278856</v>
      </c>
      <c r="H110" s="6">
        <v>3254</v>
      </c>
      <c r="I110" s="6">
        <v>278856.29</v>
      </c>
      <c r="J110" s="8">
        <v>2143</v>
      </c>
      <c r="K110" s="8">
        <v>55</v>
      </c>
      <c r="L110" s="6">
        <v>295.49</v>
      </c>
      <c r="M110" s="8">
        <v>13954</v>
      </c>
      <c r="N110" s="8">
        <v>1839</v>
      </c>
      <c r="O110" s="6">
        <v>30861</v>
      </c>
      <c r="P110" s="15">
        <v>4.13</v>
      </c>
      <c r="Q110" s="15">
        <v>-2.05</v>
      </c>
    </row>
    <row r="111" spans="1:17" ht="25.5">
      <c r="A111">
        <v>107</v>
      </c>
      <c r="B111" s="12" t="s">
        <v>1273</v>
      </c>
      <c r="C111" s="15" t="s">
        <v>166</v>
      </c>
      <c r="D111" s="6">
        <v>964348</v>
      </c>
      <c r="E111" s="6">
        <v>146638</v>
      </c>
      <c r="F111" s="6">
        <v>228597</v>
      </c>
      <c r="G111" s="6">
        <v>569980</v>
      </c>
      <c r="H111" s="6">
        <v>19133</v>
      </c>
      <c r="I111" s="6">
        <v>569979.94</v>
      </c>
      <c r="J111" s="8">
        <v>16278</v>
      </c>
      <c r="K111" s="8">
        <v>14</v>
      </c>
      <c r="L111" s="6">
        <v>109.36</v>
      </c>
      <c r="M111" s="8">
        <v>58077</v>
      </c>
      <c r="N111" s="8">
        <v>312</v>
      </c>
      <c r="O111" s="6">
        <v>366.97</v>
      </c>
      <c r="P111" s="15">
        <v>-0.8</v>
      </c>
      <c r="Q111" s="15">
        <v>-0.3</v>
      </c>
    </row>
    <row r="112" spans="1:17" ht="30.75" customHeight="1">
      <c r="A112">
        <v>108</v>
      </c>
      <c r="B112" s="12" t="s">
        <v>1174</v>
      </c>
      <c r="C112" s="15" t="s">
        <v>167</v>
      </c>
      <c r="D112" s="6">
        <v>15685041</v>
      </c>
      <c r="E112" s="6">
        <v>291628</v>
      </c>
      <c r="F112" s="6">
        <v>1207</v>
      </c>
      <c r="G112" s="6">
        <v>15376999</v>
      </c>
      <c r="H112" s="6">
        <v>15207</v>
      </c>
      <c r="I112" s="6">
        <v>15377000.85</v>
      </c>
      <c r="J112" s="8">
        <v>257389</v>
      </c>
      <c r="K112" s="8">
        <v>373</v>
      </c>
      <c r="L112" s="6">
        <v>2235.64</v>
      </c>
      <c r="M112" s="8">
        <v>27993</v>
      </c>
      <c r="N112" s="8">
        <v>0</v>
      </c>
      <c r="O112" s="6">
        <v>0</v>
      </c>
      <c r="P112" s="15">
        <v>7.93</v>
      </c>
      <c r="Q112" s="15">
        <v>6.81</v>
      </c>
    </row>
    <row r="113" spans="1:17" s="42" customFormat="1" ht="21.75" customHeight="1">
      <c r="A113">
        <v>109</v>
      </c>
      <c r="B113" s="40" t="s">
        <v>1300</v>
      </c>
      <c r="C113" s="41" t="s">
        <v>168</v>
      </c>
      <c r="D113" s="14">
        <v>436199</v>
      </c>
      <c r="E113" s="14">
        <v>102935</v>
      </c>
      <c r="F113" s="14">
        <v>7796</v>
      </c>
      <c r="G113" s="14">
        <v>316028</v>
      </c>
      <c r="H113" s="14">
        <v>9440</v>
      </c>
      <c r="I113" s="14">
        <v>316254.39</v>
      </c>
      <c r="J113" s="13">
        <v>13343</v>
      </c>
      <c r="K113" s="13">
        <v>8</v>
      </c>
      <c r="L113" s="14">
        <v>98.29</v>
      </c>
      <c r="M113" s="13">
        <v>5383</v>
      </c>
      <c r="N113" s="13">
        <v>149</v>
      </c>
      <c r="O113" s="14">
        <v>301.7</v>
      </c>
      <c r="P113" s="41">
        <v>-3.55</v>
      </c>
      <c r="Q113" s="41">
        <v>3.36</v>
      </c>
    </row>
    <row r="114" spans="1:17" ht="25.5">
      <c r="A114">
        <v>110</v>
      </c>
      <c r="B114" s="12" t="s">
        <v>1350</v>
      </c>
      <c r="C114" s="15" t="s">
        <v>169</v>
      </c>
      <c r="D114" s="6">
        <v>110673</v>
      </c>
      <c r="E114" s="6">
        <v>104043</v>
      </c>
      <c r="F114" s="6">
        <v>6315</v>
      </c>
      <c r="G114" s="6">
        <v>0</v>
      </c>
      <c r="H114" s="6">
        <v>315</v>
      </c>
      <c r="I114" s="6">
        <v>0</v>
      </c>
      <c r="J114" s="8">
        <v>0</v>
      </c>
      <c r="K114" s="8">
        <v>0</v>
      </c>
      <c r="L114" s="6">
        <v>0</v>
      </c>
      <c r="M114" s="8">
        <v>23945</v>
      </c>
      <c r="N114" s="8">
        <v>145</v>
      </c>
      <c r="O114" s="6">
        <v>245.99</v>
      </c>
      <c r="P114" s="15">
        <v>-5.12</v>
      </c>
      <c r="Q114" s="15">
        <v>0</v>
      </c>
    </row>
    <row r="115" spans="1:17" ht="22.5" customHeight="1">
      <c r="A115">
        <v>111</v>
      </c>
      <c r="B115" s="12" t="s">
        <v>1142</v>
      </c>
      <c r="C115" s="15" t="s">
        <v>170</v>
      </c>
      <c r="D115" s="6">
        <v>68275689</v>
      </c>
      <c r="E115" s="6">
        <v>829581</v>
      </c>
      <c r="F115" s="6">
        <v>138082</v>
      </c>
      <c r="G115" s="6">
        <v>67097563</v>
      </c>
      <c r="H115" s="6">
        <v>210463</v>
      </c>
      <c r="I115" s="6">
        <v>66825582.07</v>
      </c>
      <c r="J115" s="8">
        <v>1677436</v>
      </c>
      <c r="K115" s="8">
        <v>901</v>
      </c>
      <c r="L115" s="6">
        <v>11251.32</v>
      </c>
      <c r="M115" s="8">
        <v>25137</v>
      </c>
      <c r="N115" s="8">
        <v>22</v>
      </c>
      <c r="O115" s="6">
        <v>172.54</v>
      </c>
      <c r="P115" s="15">
        <v>2.38</v>
      </c>
      <c r="Q115" s="15">
        <v>1.12</v>
      </c>
    </row>
    <row r="116" spans="1:17" ht="21" customHeight="1">
      <c r="A116">
        <v>112</v>
      </c>
      <c r="B116" s="12" t="s">
        <v>1146</v>
      </c>
      <c r="C116" s="15" t="s">
        <v>171</v>
      </c>
      <c r="D116" s="6">
        <v>64146398</v>
      </c>
      <c r="E116" s="6">
        <v>663329</v>
      </c>
      <c r="F116" s="6">
        <v>81140</v>
      </c>
      <c r="G116" s="6">
        <v>63399248</v>
      </c>
      <c r="H116" s="6">
        <v>2681</v>
      </c>
      <c r="I116" s="6">
        <v>63399221.27</v>
      </c>
      <c r="J116" s="8">
        <v>1985947</v>
      </c>
      <c r="K116" s="8">
        <v>806</v>
      </c>
      <c r="L116" s="6">
        <v>7970.94</v>
      </c>
      <c r="M116" s="8">
        <v>3631</v>
      </c>
      <c r="N116" s="8">
        <v>7</v>
      </c>
      <c r="O116" s="6">
        <v>51.72</v>
      </c>
      <c r="P116" s="15">
        <v>2.69</v>
      </c>
      <c r="Q116" s="15">
        <v>2.04</v>
      </c>
    </row>
    <row r="117" spans="1:17" ht="26.25" customHeight="1">
      <c r="A117">
        <v>113</v>
      </c>
      <c r="B117" s="12">
        <v>410</v>
      </c>
      <c r="C117" s="15" t="s">
        <v>172</v>
      </c>
      <c r="D117" s="6">
        <v>209058</v>
      </c>
      <c r="E117" s="6">
        <v>46515</v>
      </c>
      <c r="F117" s="6">
        <v>28153</v>
      </c>
      <c r="G117" s="6">
        <v>0</v>
      </c>
      <c r="H117" s="6">
        <v>134390</v>
      </c>
      <c r="I117" s="6">
        <v>0</v>
      </c>
      <c r="J117" s="8">
        <v>0</v>
      </c>
      <c r="K117" s="8">
        <v>0</v>
      </c>
      <c r="L117" s="6">
        <v>0</v>
      </c>
      <c r="M117" s="8">
        <v>0</v>
      </c>
      <c r="N117" s="8">
        <v>0</v>
      </c>
      <c r="O117" s="6">
        <v>0</v>
      </c>
      <c r="P117" s="15">
        <v>-0.01</v>
      </c>
      <c r="Q117" s="15">
        <v>0</v>
      </c>
    </row>
    <row r="118" spans="1:17" ht="25.5">
      <c r="A118">
        <v>114</v>
      </c>
      <c r="B118" s="12">
        <v>412</v>
      </c>
      <c r="C118" s="15" t="s">
        <v>173</v>
      </c>
      <c r="D118" s="6">
        <v>5669154</v>
      </c>
      <c r="E118" s="6">
        <v>363940</v>
      </c>
      <c r="F118" s="6">
        <v>300221</v>
      </c>
      <c r="G118" s="6">
        <v>4977902</v>
      </c>
      <c r="H118" s="6">
        <v>27091</v>
      </c>
      <c r="I118" s="6">
        <v>4978624.21</v>
      </c>
      <c r="J118" s="8">
        <v>144287</v>
      </c>
      <c r="K118" s="8">
        <v>242</v>
      </c>
      <c r="L118" s="6">
        <v>2381.14</v>
      </c>
      <c r="M118" s="8">
        <v>26153</v>
      </c>
      <c r="N118" s="8">
        <v>1837</v>
      </c>
      <c r="O118" s="6">
        <v>7252.2</v>
      </c>
      <c r="P118" s="15">
        <v>12.7</v>
      </c>
      <c r="Q118" s="15">
        <v>2.11</v>
      </c>
    </row>
    <row r="119" spans="1:17" ht="21.75" customHeight="1">
      <c r="A119">
        <v>115</v>
      </c>
      <c r="B119" s="12">
        <v>415</v>
      </c>
      <c r="C119" s="15" t="s">
        <v>174</v>
      </c>
      <c r="D119" s="6">
        <v>639121</v>
      </c>
      <c r="E119" s="6">
        <v>115880</v>
      </c>
      <c r="F119" s="6">
        <v>434632</v>
      </c>
      <c r="G119" s="6">
        <v>83584</v>
      </c>
      <c r="H119" s="6">
        <v>5025</v>
      </c>
      <c r="I119" s="6">
        <v>84283.23</v>
      </c>
      <c r="J119" s="8">
        <v>767</v>
      </c>
      <c r="K119" s="8">
        <v>0</v>
      </c>
      <c r="L119" s="6">
        <v>0</v>
      </c>
      <c r="M119" s="8">
        <v>8014</v>
      </c>
      <c r="N119" s="8">
        <v>9</v>
      </c>
      <c r="O119" s="6">
        <v>529.03</v>
      </c>
      <c r="P119" s="15">
        <v>-8.66</v>
      </c>
      <c r="Q119" s="15">
        <v>-4.39</v>
      </c>
    </row>
    <row r="120" spans="1:17" ht="25.5">
      <c r="A120">
        <v>116</v>
      </c>
      <c r="B120" s="12">
        <v>418</v>
      </c>
      <c r="C120" s="15" t="s">
        <v>175</v>
      </c>
      <c r="D120" s="6">
        <v>1639971</v>
      </c>
      <c r="E120" s="6">
        <v>292197</v>
      </c>
      <c r="F120" s="6">
        <v>897</v>
      </c>
      <c r="G120" s="6">
        <v>1325176</v>
      </c>
      <c r="H120" s="6">
        <v>21700</v>
      </c>
      <c r="I120" s="6">
        <v>1322686.05</v>
      </c>
      <c r="J120" s="8">
        <v>22712</v>
      </c>
      <c r="K120" s="8">
        <v>1</v>
      </c>
      <c r="L120" s="6">
        <v>0.05</v>
      </c>
      <c r="M120" s="8">
        <v>12</v>
      </c>
      <c r="N120" s="8">
        <v>1</v>
      </c>
      <c r="O120" s="6">
        <v>45</v>
      </c>
      <c r="P120" s="15">
        <v>3.03</v>
      </c>
      <c r="Q120" s="15">
        <v>5.86</v>
      </c>
    </row>
    <row r="121" spans="1:17" ht="25.5">
      <c r="A121">
        <v>117</v>
      </c>
      <c r="B121" s="12">
        <v>426</v>
      </c>
      <c r="C121" s="15" t="s">
        <v>176</v>
      </c>
      <c r="D121" s="6">
        <v>5794464</v>
      </c>
      <c r="E121" s="6">
        <v>207669</v>
      </c>
      <c r="F121" s="6">
        <v>5582797</v>
      </c>
      <c r="G121" s="6">
        <v>0</v>
      </c>
      <c r="H121" s="6">
        <v>3998</v>
      </c>
      <c r="I121" s="6">
        <v>0</v>
      </c>
      <c r="J121" s="8">
        <v>0</v>
      </c>
      <c r="K121" s="8">
        <v>0</v>
      </c>
      <c r="L121" s="6">
        <v>0</v>
      </c>
      <c r="M121" s="8">
        <v>11063</v>
      </c>
      <c r="N121" s="8">
        <v>1305</v>
      </c>
      <c r="O121" s="6">
        <v>35244</v>
      </c>
      <c r="P121" s="15">
        <v>1.32</v>
      </c>
      <c r="Q121" s="15">
        <v>0</v>
      </c>
    </row>
    <row r="122" spans="1:17" ht="25.5">
      <c r="A122">
        <v>118</v>
      </c>
      <c r="B122" s="12">
        <v>429</v>
      </c>
      <c r="C122" s="15" t="s">
        <v>177</v>
      </c>
      <c r="D122" s="6">
        <v>64123</v>
      </c>
      <c r="E122" s="6">
        <v>50169</v>
      </c>
      <c r="F122" s="6">
        <v>13885</v>
      </c>
      <c r="G122" s="6">
        <v>0</v>
      </c>
      <c r="H122" s="6">
        <v>69</v>
      </c>
      <c r="I122" s="6">
        <v>0</v>
      </c>
      <c r="J122" s="8">
        <v>0</v>
      </c>
      <c r="K122" s="8">
        <v>0</v>
      </c>
      <c r="L122" s="6">
        <v>0</v>
      </c>
      <c r="M122" s="8">
        <v>2524</v>
      </c>
      <c r="N122" s="8">
        <v>2524</v>
      </c>
      <c r="O122" s="6">
        <v>2670</v>
      </c>
      <c r="P122" s="15">
        <v>0.25</v>
      </c>
      <c r="Q122" s="15">
        <v>0</v>
      </c>
    </row>
    <row r="123" spans="2:17" ht="16.5" customHeight="1">
      <c r="B123" s="271" t="s">
        <v>1131</v>
      </c>
      <c r="C123" s="271"/>
      <c r="D123" s="6">
        <f aca="true" t="shared" si="0" ref="D123:O123">SUM(D5:D122)</f>
        <v>2072176024.27</v>
      </c>
      <c r="E123" s="6">
        <f t="shared" si="0"/>
        <v>129259857.69000001</v>
      </c>
      <c r="F123" s="6">
        <f t="shared" si="0"/>
        <v>845544056.51</v>
      </c>
      <c r="G123" s="6">
        <f t="shared" si="0"/>
        <v>1091178999.7</v>
      </c>
      <c r="H123" s="6">
        <f t="shared" si="0"/>
        <v>6193108.37</v>
      </c>
      <c r="I123" s="6">
        <f t="shared" si="0"/>
        <v>1088854265.17627</v>
      </c>
      <c r="J123" s="8">
        <f t="shared" si="0"/>
        <v>22165981</v>
      </c>
      <c r="K123" s="8">
        <f t="shared" si="0"/>
        <v>169910</v>
      </c>
      <c r="L123" s="6">
        <f t="shared" si="0"/>
        <v>633643.0399999997</v>
      </c>
      <c r="M123" s="8">
        <f t="shared" si="0"/>
        <v>6571320</v>
      </c>
      <c r="N123" s="8">
        <f t="shared" si="0"/>
        <v>1560633</v>
      </c>
      <c r="O123" s="6">
        <f t="shared" si="0"/>
        <v>11070656.259999996</v>
      </c>
      <c r="P123" s="15"/>
      <c r="Q123" s="15"/>
    </row>
    <row r="124" spans="11:15" ht="15">
      <c r="K124" s="44"/>
      <c r="L124" s="45"/>
      <c r="O124" s="45"/>
    </row>
    <row r="125" spans="2:14" ht="15">
      <c r="B125" s="46" t="s">
        <v>1365</v>
      </c>
      <c r="C125" s="47"/>
      <c r="D125" s="47"/>
      <c r="E125" s="47"/>
      <c r="F125" s="48"/>
      <c r="G125" s="48"/>
      <c r="H125" s="48"/>
      <c r="I125" s="48"/>
      <c r="J125" s="25"/>
      <c r="K125" s="25"/>
      <c r="L125" s="48"/>
      <c r="M125" s="49"/>
      <c r="N125" s="36"/>
    </row>
    <row r="126" spans="2:14" ht="15">
      <c r="B126" s="46" t="s">
        <v>1366</v>
      </c>
      <c r="C126" s="47"/>
      <c r="D126" s="47"/>
      <c r="E126" s="47"/>
      <c r="F126" s="48"/>
      <c r="G126" s="48"/>
      <c r="H126" s="48"/>
      <c r="I126" s="48"/>
      <c r="J126" s="25"/>
      <c r="K126" s="25"/>
      <c r="L126" s="48"/>
      <c r="M126" s="49"/>
      <c r="N126" s="36"/>
    </row>
    <row r="127" spans="2:14" ht="15">
      <c r="B127" s="50" t="s">
        <v>1367</v>
      </c>
      <c r="C127" s="47"/>
      <c r="D127" s="47"/>
      <c r="E127" s="47"/>
      <c r="F127" s="48"/>
      <c r="G127" s="48"/>
      <c r="H127" s="48"/>
      <c r="I127" s="48"/>
      <c r="J127" s="47"/>
      <c r="K127" s="47"/>
      <c r="L127" s="48"/>
      <c r="M127" s="49"/>
      <c r="N127" s="36"/>
    </row>
    <row r="128" spans="2:14" ht="15">
      <c r="B128" s="46" t="s">
        <v>1368</v>
      </c>
      <c r="C128" s="47"/>
      <c r="D128" s="47"/>
      <c r="E128" s="47"/>
      <c r="F128" s="48"/>
      <c r="G128" s="48"/>
      <c r="H128" s="48"/>
      <c r="I128" s="48"/>
      <c r="J128" s="47"/>
      <c r="K128" s="47"/>
      <c r="L128" s="48"/>
      <c r="M128" s="49"/>
      <c r="N128" s="36"/>
    </row>
    <row r="129" spans="2:14" ht="15">
      <c r="B129" s="268" t="s">
        <v>1369</v>
      </c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</row>
    <row r="130" spans="2:14" ht="15">
      <c r="B130" s="268" t="s">
        <v>1370</v>
      </c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36"/>
    </row>
    <row r="131" spans="2:14" ht="15">
      <c r="B131" s="272" t="s">
        <v>1371</v>
      </c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9"/>
      <c r="N131" s="29"/>
    </row>
    <row r="132" spans="2:14" ht="15">
      <c r="B132" s="272" t="s">
        <v>1372</v>
      </c>
      <c r="C132" s="272"/>
      <c r="D132" s="272"/>
      <c r="E132" s="272"/>
      <c r="F132" s="272"/>
      <c r="G132" s="272"/>
      <c r="H132" s="272"/>
      <c r="I132" s="29"/>
      <c r="J132" s="29"/>
      <c r="K132" s="29"/>
      <c r="L132" s="29"/>
      <c r="M132" s="29"/>
      <c r="N132" s="29"/>
    </row>
    <row r="133" spans="2:3" ht="15">
      <c r="B133" s="268" t="s">
        <v>1373</v>
      </c>
      <c r="C133" s="268"/>
    </row>
    <row r="134" ht="15">
      <c r="K134" s="44"/>
    </row>
    <row r="135" ht="15">
      <c r="K135" s="44"/>
    </row>
    <row r="136" ht="15">
      <c r="K136" s="44"/>
    </row>
    <row r="137" ht="15">
      <c r="K137" s="44"/>
    </row>
    <row r="138" ht="15">
      <c r="K138" s="44"/>
    </row>
    <row r="139" ht="15">
      <c r="K139" s="44"/>
    </row>
    <row r="140" ht="15">
      <c r="K140" s="44"/>
    </row>
    <row r="141" ht="15">
      <c r="K141" s="44"/>
    </row>
    <row r="142" ht="15">
      <c r="K142" s="44"/>
    </row>
    <row r="143" ht="15">
      <c r="K143" s="44"/>
    </row>
    <row r="144" ht="15">
      <c r="K144" s="44"/>
    </row>
    <row r="145" ht="15">
      <c r="K145" s="44"/>
    </row>
    <row r="146" ht="15">
      <c r="K146" s="44"/>
    </row>
    <row r="147" ht="15">
      <c r="K147" s="44"/>
    </row>
    <row r="148" ht="15">
      <c r="K148" s="44"/>
    </row>
    <row r="149" ht="15">
      <c r="K149" s="44"/>
    </row>
    <row r="150" ht="15">
      <c r="K150" s="44"/>
    </row>
    <row r="151" ht="15">
      <c r="K151" s="44"/>
    </row>
    <row r="152" ht="15">
      <c r="K152" s="44"/>
    </row>
    <row r="153" ht="15">
      <c r="K153" s="44"/>
    </row>
    <row r="154" ht="15">
      <c r="K154" s="44"/>
    </row>
    <row r="155" ht="15">
      <c r="K155" s="44"/>
    </row>
    <row r="156" ht="15">
      <c r="K156" s="44"/>
    </row>
    <row r="157" ht="15">
      <c r="K157" s="44"/>
    </row>
    <row r="158" ht="15">
      <c r="K158" s="44"/>
    </row>
    <row r="159" ht="15">
      <c r="K159" s="44"/>
    </row>
    <row r="160" ht="15">
      <c r="K160" s="44"/>
    </row>
    <row r="161" ht="15">
      <c r="K161" s="44"/>
    </row>
    <row r="162" ht="15">
      <c r="K162" s="44"/>
    </row>
    <row r="163" ht="15">
      <c r="K163" s="44"/>
    </row>
    <row r="164" ht="15">
      <c r="K164" s="44"/>
    </row>
    <row r="165" ht="15">
      <c r="K165" s="44"/>
    </row>
    <row r="166" ht="15">
      <c r="K166" s="44"/>
    </row>
    <row r="167" ht="15">
      <c r="K167" s="44"/>
    </row>
    <row r="168" ht="15">
      <c r="K168" s="44"/>
    </row>
    <row r="169" ht="15">
      <c r="K169" s="44"/>
    </row>
    <row r="170" ht="15">
      <c r="K170" s="44"/>
    </row>
    <row r="171" ht="15">
      <c r="K171" s="44"/>
    </row>
    <row r="172" ht="15">
      <c r="K172" s="44"/>
    </row>
    <row r="173" ht="15">
      <c r="K173" s="44"/>
    </row>
    <row r="174" ht="15">
      <c r="K174" s="44"/>
    </row>
    <row r="175" ht="15">
      <c r="K175" s="44"/>
    </row>
    <row r="176" ht="15">
      <c r="K176" s="44"/>
    </row>
    <row r="177" ht="15">
      <c r="K177" s="44"/>
    </row>
    <row r="178" ht="15">
      <c r="K178" s="44"/>
    </row>
    <row r="179" ht="15">
      <c r="K179" s="44"/>
    </row>
    <row r="180" ht="15">
      <c r="K180" s="44"/>
    </row>
    <row r="181" ht="15">
      <c r="K181" s="44"/>
    </row>
    <row r="182" ht="15">
      <c r="K182" s="44"/>
    </row>
    <row r="183" ht="15">
      <c r="K183" s="44"/>
    </row>
    <row r="184" ht="15">
      <c r="K184" s="44"/>
    </row>
    <row r="185" ht="15">
      <c r="K185" s="44"/>
    </row>
    <row r="186" ht="15">
      <c r="K186" s="44"/>
    </row>
    <row r="187" ht="15">
      <c r="K187" s="44"/>
    </row>
    <row r="188" ht="15">
      <c r="K188" s="44"/>
    </row>
    <row r="189" ht="15">
      <c r="K189" s="44"/>
    </row>
    <row r="190" ht="15">
      <c r="K190" s="44"/>
    </row>
    <row r="191" ht="15">
      <c r="K191" s="44"/>
    </row>
    <row r="192" ht="15">
      <c r="K192" s="44"/>
    </row>
    <row r="193" ht="15">
      <c r="K193" s="44"/>
    </row>
    <row r="194" ht="15">
      <c r="K194" s="44"/>
    </row>
    <row r="195" ht="15">
      <c r="K195" s="44"/>
    </row>
    <row r="196" ht="15">
      <c r="K196" s="44"/>
    </row>
    <row r="197" ht="15">
      <c r="K197" s="44"/>
    </row>
    <row r="198" ht="15">
      <c r="K198" s="44"/>
    </row>
    <row r="199" ht="15">
      <c r="K199" s="44"/>
    </row>
  </sheetData>
  <sheetProtection/>
  <autoFilter ref="B4:Q123"/>
  <mergeCells count="7">
    <mergeCell ref="B133:C133"/>
    <mergeCell ref="B1:Q1"/>
    <mergeCell ref="B123:C123"/>
    <mergeCell ref="B129:N129"/>
    <mergeCell ref="B130:M130"/>
    <mergeCell ref="B131:L131"/>
    <mergeCell ref="B132:H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zoomScale="90" zoomScaleNormal="90" zoomScalePageLayoutView="0" workbookViewId="0" topLeftCell="A1">
      <pane ySplit="2" topLeftCell="A108" activePane="bottomLeft" state="frozen"/>
      <selection pane="topLeft" activeCell="A1" sqref="A1"/>
      <selection pane="bottomLeft" activeCell="J112" sqref="J112"/>
    </sheetView>
  </sheetViews>
  <sheetFormatPr defaultColWidth="55.7109375" defaultRowHeight="15"/>
  <cols>
    <col min="1" max="1" width="5.57421875" style="148" customWidth="1"/>
    <col min="2" max="2" width="26.28125" style="148" customWidth="1"/>
    <col min="3" max="3" width="23.7109375" style="148" customWidth="1"/>
    <col min="4" max="4" width="9.28125" style="157" customWidth="1"/>
    <col min="5" max="5" width="9.8515625" style="148" customWidth="1"/>
    <col min="6" max="6" width="10.7109375" style="156" customWidth="1"/>
    <col min="7" max="7" width="15.7109375" style="157" customWidth="1"/>
    <col min="8" max="8" width="29.28125" style="148" customWidth="1"/>
    <col min="9" max="9" width="15.57421875" style="148" customWidth="1"/>
    <col min="10" max="10" width="23.421875" style="148" customWidth="1"/>
    <col min="11" max="11" width="15.57421875" style="148" customWidth="1"/>
    <col min="12" max="12" width="9.7109375" style="148" customWidth="1"/>
    <col min="13" max="13" width="11.7109375" style="148" customWidth="1"/>
    <col min="14" max="14" width="13.7109375" style="148" customWidth="1"/>
    <col min="15" max="16384" width="55.7109375" style="148" customWidth="1"/>
  </cols>
  <sheetData>
    <row r="1" spans="1:11" ht="24" customHeight="1">
      <c r="A1" s="273" t="s">
        <v>331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3" ht="75.75" customHeight="1">
      <c r="A2" s="149" t="s">
        <v>332</v>
      </c>
      <c r="B2" s="149" t="s">
        <v>333</v>
      </c>
      <c r="C2" s="149" t="s">
        <v>334</v>
      </c>
      <c r="D2" s="150" t="s">
        <v>335</v>
      </c>
      <c r="E2" s="149" t="s">
        <v>336</v>
      </c>
      <c r="F2" s="151" t="s">
        <v>337</v>
      </c>
      <c r="G2" s="150" t="s">
        <v>338</v>
      </c>
      <c r="H2" s="149" t="s">
        <v>339</v>
      </c>
      <c r="I2" s="149" t="s">
        <v>340</v>
      </c>
      <c r="J2" s="149" t="s">
        <v>341</v>
      </c>
      <c r="K2" s="149" t="s">
        <v>342</v>
      </c>
      <c r="L2" s="148" t="s">
        <v>896</v>
      </c>
      <c r="M2" s="148" t="s">
        <v>897</v>
      </c>
    </row>
    <row r="3" spans="1:12" ht="75">
      <c r="A3" s="149">
        <v>1</v>
      </c>
      <c r="B3" s="149" t="s">
        <v>343</v>
      </c>
      <c r="C3" s="149" t="s">
        <v>344</v>
      </c>
      <c r="D3" s="150">
        <v>0.5</v>
      </c>
      <c r="E3" s="152">
        <v>38195</v>
      </c>
      <c r="F3" s="151">
        <v>7703481100</v>
      </c>
      <c r="G3" s="150">
        <v>1147799009280</v>
      </c>
      <c r="H3" s="149" t="s">
        <v>345</v>
      </c>
      <c r="I3" s="149" t="s">
        <v>346</v>
      </c>
      <c r="J3" s="153" t="s">
        <v>347</v>
      </c>
      <c r="K3" s="149" t="s">
        <v>348</v>
      </c>
      <c r="L3" s="148">
        <v>1</v>
      </c>
    </row>
    <row r="4" spans="1:12" ht="45">
      <c r="A4" s="149">
        <f>A3+1</f>
        <v>2</v>
      </c>
      <c r="B4" s="149" t="s">
        <v>349</v>
      </c>
      <c r="C4" s="149" t="s">
        <v>350</v>
      </c>
      <c r="D4" s="151" t="s">
        <v>1314</v>
      </c>
      <c r="E4" s="152">
        <v>39994</v>
      </c>
      <c r="F4" s="151">
        <v>7303008210</v>
      </c>
      <c r="G4" s="150">
        <v>1027301174482</v>
      </c>
      <c r="H4" s="149" t="s">
        <v>351</v>
      </c>
      <c r="I4" s="149" t="s">
        <v>352</v>
      </c>
      <c r="J4" s="153" t="s">
        <v>353</v>
      </c>
      <c r="K4" s="149" t="s">
        <v>348</v>
      </c>
      <c r="L4" s="148">
        <v>1</v>
      </c>
    </row>
    <row r="5" spans="1:12" ht="75">
      <c r="A5" s="149">
        <f aca="true" t="shared" si="0" ref="A5:A68">A4+1</f>
        <v>3</v>
      </c>
      <c r="B5" s="149" t="s">
        <v>354</v>
      </c>
      <c r="C5" s="149" t="s">
        <v>355</v>
      </c>
      <c r="D5" s="151" t="s">
        <v>1138</v>
      </c>
      <c r="E5" s="152">
        <v>38433</v>
      </c>
      <c r="F5" s="151">
        <v>7704300589</v>
      </c>
      <c r="G5" s="150">
        <v>1147799009159</v>
      </c>
      <c r="H5" s="149" t="s">
        <v>356</v>
      </c>
      <c r="I5" s="149" t="s">
        <v>357</v>
      </c>
      <c r="J5" s="153" t="s">
        <v>358</v>
      </c>
      <c r="K5" s="149" t="s">
        <v>348</v>
      </c>
      <c r="L5" s="148">
        <v>1</v>
      </c>
    </row>
    <row r="6" spans="1:13" ht="75">
      <c r="A6" s="149">
        <f t="shared" si="0"/>
        <v>4</v>
      </c>
      <c r="B6" s="149" t="s">
        <v>359</v>
      </c>
      <c r="C6" s="149" t="s">
        <v>360</v>
      </c>
      <c r="D6" s="151" t="s">
        <v>1136</v>
      </c>
      <c r="E6" s="152">
        <v>38897</v>
      </c>
      <c r="F6" s="151">
        <v>7708059100</v>
      </c>
      <c r="G6" s="150">
        <v>1027700419449</v>
      </c>
      <c r="H6" s="149" t="s">
        <v>361</v>
      </c>
      <c r="I6" s="149" t="s">
        <v>362</v>
      </c>
      <c r="J6" s="153" t="s">
        <v>363</v>
      </c>
      <c r="K6" s="154" t="s">
        <v>364</v>
      </c>
      <c r="M6" s="148">
        <v>1</v>
      </c>
    </row>
    <row r="7" spans="1:12" ht="45">
      <c r="A7" s="149">
        <f t="shared" si="0"/>
        <v>5</v>
      </c>
      <c r="B7" s="149" t="s">
        <v>365</v>
      </c>
      <c r="C7" s="149" t="s">
        <v>366</v>
      </c>
      <c r="D7" s="151" t="s">
        <v>1236</v>
      </c>
      <c r="E7" s="152">
        <v>38103</v>
      </c>
      <c r="F7" s="151">
        <v>7705519077</v>
      </c>
      <c r="G7" s="150">
        <v>1157700001964</v>
      </c>
      <c r="H7" s="149" t="s">
        <v>367</v>
      </c>
      <c r="I7" s="149" t="s">
        <v>368</v>
      </c>
      <c r="J7" s="153" t="s">
        <v>369</v>
      </c>
      <c r="K7" s="149" t="s">
        <v>348</v>
      </c>
      <c r="L7" s="148">
        <v>1</v>
      </c>
    </row>
    <row r="8" spans="1:13" ht="45">
      <c r="A8" s="149">
        <f t="shared" si="0"/>
        <v>6</v>
      </c>
      <c r="B8" s="149" t="s">
        <v>370</v>
      </c>
      <c r="C8" s="149" t="s">
        <v>371</v>
      </c>
      <c r="D8" s="151" t="s">
        <v>1346</v>
      </c>
      <c r="E8" s="152">
        <v>39994</v>
      </c>
      <c r="F8" s="151">
        <v>7723014992</v>
      </c>
      <c r="G8" s="150">
        <v>1037739637682</v>
      </c>
      <c r="H8" s="149" t="s">
        <v>372</v>
      </c>
      <c r="I8" s="149" t="s">
        <v>373</v>
      </c>
      <c r="J8" s="153" t="s">
        <v>374</v>
      </c>
      <c r="K8" s="154" t="s">
        <v>364</v>
      </c>
      <c r="M8" s="148">
        <v>1</v>
      </c>
    </row>
    <row r="9" spans="1:13" ht="60">
      <c r="A9" s="149">
        <f t="shared" si="0"/>
        <v>7</v>
      </c>
      <c r="B9" s="149" t="s">
        <v>375</v>
      </c>
      <c r="C9" s="149" t="s">
        <v>376</v>
      </c>
      <c r="D9" s="151" t="s">
        <v>1160</v>
      </c>
      <c r="E9" s="152">
        <v>38103</v>
      </c>
      <c r="F9" s="151">
        <v>8602161747</v>
      </c>
      <c r="G9" s="150">
        <v>1028600583032</v>
      </c>
      <c r="H9" s="149" t="s">
        <v>377</v>
      </c>
      <c r="I9" s="149" t="s">
        <v>378</v>
      </c>
      <c r="J9" s="153" t="s">
        <v>379</v>
      </c>
      <c r="K9" s="154" t="s">
        <v>364</v>
      </c>
      <c r="M9" s="148">
        <v>1</v>
      </c>
    </row>
    <row r="10" spans="1:12" ht="60">
      <c r="A10" s="149">
        <f t="shared" si="0"/>
        <v>8</v>
      </c>
      <c r="B10" s="149" t="s">
        <v>380</v>
      </c>
      <c r="C10" s="149" t="s">
        <v>381</v>
      </c>
      <c r="D10" s="151" t="s">
        <v>1186</v>
      </c>
      <c r="E10" s="152">
        <v>39980</v>
      </c>
      <c r="F10" s="151">
        <v>1433009894</v>
      </c>
      <c r="G10" s="150">
        <v>1151400000212</v>
      </c>
      <c r="H10" s="149" t="s">
        <v>382</v>
      </c>
      <c r="I10" s="149" t="s">
        <v>383</v>
      </c>
      <c r="J10" s="153" t="s">
        <v>384</v>
      </c>
      <c r="K10" s="149" t="s">
        <v>348</v>
      </c>
      <c r="L10" s="148">
        <v>1</v>
      </c>
    </row>
    <row r="11" spans="1:12" ht="45">
      <c r="A11" s="149">
        <f t="shared" si="0"/>
        <v>9</v>
      </c>
      <c r="B11" s="149" t="s">
        <v>385</v>
      </c>
      <c r="C11" s="149" t="s">
        <v>386</v>
      </c>
      <c r="D11" s="151" t="s">
        <v>1342</v>
      </c>
      <c r="E11" s="152">
        <v>39373</v>
      </c>
      <c r="F11" s="151">
        <v>7710156541</v>
      </c>
      <c r="G11" s="150">
        <v>1027700381796</v>
      </c>
      <c r="H11" s="149" t="s">
        <v>387</v>
      </c>
      <c r="I11" s="149" t="s">
        <v>388</v>
      </c>
      <c r="J11" s="153" t="s">
        <v>389</v>
      </c>
      <c r="K11" s="149" t="s">
        <v>348</v>
      </c>
      <c r="L11" s="148">
        <v>1</v>
      </c>
    </row>
    <row r="12" spans="1:12" ht="75">
      <c r="A12" s="149">
        <f t="shared" si="0"/>
        <v>10</v>
      </c>
      <c r="B12" s="149" t="s">
        <v>390</v>
      </c>
      <c r="C12" s="149" t="s">
        <v>391</v>
      </c>
      <c r="D12" s="151" t="s">
        <v>1152</v>
      </c>
      <c r="E12" s="152">
        <v>38093</v>
      </c>
      <c r="F12" s="151">
        <v>7716451328</v>
      </c>
      <c r="G12" s="150">
        <v>1147799009126</v>
      </c>
      <c r="H12" s="149" t="s">
        <v>392</v>
      </c>
      <c r="I12" s="149" t="s">
        <v>393</v>
      </c>
      <c r="J12" s="153" t="s">
        <v>394</v>
      </c>
      <c r="K12" s="149" t="s">
        <v>348</v>
      </c>
      <c r="L12" s="148">
        <v>1</v>
      </c>
    </row>
    <row r="13" spans="1:12" ht="45">
      <c r="A13" s="149">
        <f t="shared" si="0"/>
        <v>11</v>
      </c>
      <c r="B13" s="149" t="s">
        <v>73</v>
      </c>
      <c r="C13" s="149" t="s">
        <v>395</v>
      </c>
      <c r="D13" s="151" t="s">
        <v>1267</v>
      </c>
      <c r="E13" s="152">
        <v>39954</v>
      </c>
      <c r="F13" s="151">
        <v>7805033210</v>
      </c>
      <c r="G13" s="150">
        <v>1037811011150</v>
      </c>
      <c r="H13" s="149" t="s">
        <v>396</v>
      </c>
      <c r="I13" s="149" t="s">
        <v>397</v>
      </c>
      <c r="J13" s="153" t="s">
        <v>398</v>
      </c>
      <c r="K13" s="149" t="s">
        <v>348</v>
      </c>
      <c r="L13" s="148">
        <v>1</v>
      </c>
    </row>
    <row r="14" spans="1:13" ht="60">
      <c r="A14" s="149">
        <f t="shared" si="0"/>
        <v>12</v>
      </c>
      <c r="B14" s="149" t="s">
        <v>74</v>
      </c>
      <c r="C14" s="149" t="s">
        <v>399</v>
      </c>
      <c r="D14" s="151" t="s">
        <v>1269</v>
      </c>
      <c r="E14" s="152">
        <v>38128</v>
      </c>
      <c r="F14" s="151">
        <v>7704005985</v>
      </c>
      <c r="G14" s="150">
        <v>1027739075341</v>
      </c>
      <c r="H14" s="149" t="s">
        <v>400</v>
      </c>
      <c r="I14" s="149" t="s">
        <v>401</v>
      </c>
      <c r="J14" s="153" t="s">
        <v>402</v>
      </c>
      <c r="K14" s="154" t="s">
        <v>364</v>
      </c>
      <c r="M14" s="148">
        <v>1</v>
      </c>
    </row>
    <row r="15" spans="1:12" ht="75">
      <c r="A15" s="149">
        <f t="shared" si="0"/>
        <v>13</v>
      </c>
      <c r="B15" s="149" t="s">
        <v>75</v>
      </c>
      <c r="C15" s="149" t="s">
        <v>403</v>
      </c>
      <c r="D15" s="151" t="s">
        <v>1348</v>
      </c>
      <c r="E15" s="152">
        <v>39434</v>
      </c>
      <c r="F15" s="151">
        <v>7717020571</v>
      </c>
      <c r="G15" s="150">
        <v>1027739308937</v>
      </c>
      <c r="H15" s="149" t="s">
        <v>404</v>
      </c>
      <c r="I15" s="149" t="s">
        <v>405</v>
      </c>
      <c r="J15" s="153" t="s">
        <v>406</v>
      </c>
      <c r="K15" s="149" t="s">
        <v>348</v>
      </c>
      <c r="L15" s="148">
        <v>1</v>
      </c>
    </row>
    <row r="16" spans="1:13" ht="90">
      <c r="A16" s="149">
        <f t="shared" si="0"/>
        <v>14</v>
      </c>
      <c r="B16" s="149" t="s">
        <v>407</v>
      </c>
      <c r="C16" s="149" t="s">
        <v>408</v>
      </c>
      <c r="D16" s="151" t="s">
        <v>1279</v>
      </c>
      <c r="E16" s="152">
        <v>38128</v>
      </c>
      <c r="F16" s="151">
        <v>7710058270</v>
      </c>
      <c r="G16" s="150">
        <v>1027739106856</v>
      </c>
      <c r="H16" s="149" t="s">
        <v>409</v>
      </c>
      <c r="I16" s="149" t="s">
        <v>410</v>
      </c>
      <c r="J16" s="153" t="s">
        <v>411</v>
      </c>
      <c r="K16" s="154" t="s">
        <v>364</v>
      </c>
      <c r="M16" s="148">
        <v>1</v>
      </c>
    </row>
    <row r="17" spans="1:12" ht="75">
      <c r="A17" s="149">
        <f t="shared" si="0"/>
        <v>15</v>
      </c>
      <c r="B17" s="149" t="s">
        <v>412</v>
      </c>
      <c r="C17" s="149" t="s">
        <v>413</v>
      </c>
      <c r="D17" s="151" t="s">
        <v>1263</v>
      </c>
      <c r="E17" s="152">
        <v>38195</v>
      </c>
      <c r="F17" s="151">
        <v>5902002703</v>
      </c>
      <c r="G17" s="150">
        <v>1155958011329</v>
      </c>
      <c r="H17" s="149" t="s">
        <v>414</v>
      </c>
      <c r="I17" s="149" t="s">
        <v>415</v>
      </c>
      <c r="J17" s="153" t="s">
        <v>416</v>
      </c>
      <c r="K17" s="149" t="s">
        <v>348</v>
      </c>
      <c r="L17" s="148">
        <v>1</v>
      </c>
    </row>
    <row r="18" spans="1:12" ht="45">
      <c r="A18" s="149">
        <f t="shared" si="0"/>
        <v>16</v>
      </c>
      <c r="B18" s="149" t="s">
        <v>417</v>
      </c>
      <c r="C18" s="149" t="s">
        <v>418</v>
      </c>
      <c r="D18" s="151" t="s">
        <v>1296</v>
      </c>
      <c r="E18" s="152">
        <v>38195</v>
      </c>
      <c r="F18" s="151">
        <v>6163021086</v>
      </c>
      <c r="G18" s="150">
        <v>1026103166748</v>
      </c>
      <c r="H18" s="149" t="s">
        <v>419</v>
      </c>
      <c r="I18" s="149" t="s">
        <v>420</v>
      </c>
      <c r="J18" s="153" t="s">
        <v>421</v>
      </c>
      <c r="K18" s="149" t="s">
        <v>348</v>
      </c>
      <c r="L18" s="148">
        <v>1</v>
      </c>
    </row>
    <row r="19" spans="1:12" ht="60">
      <c r="A19" s="149">
        <f t="shared" si="0"/>
        <v>17</v>
      </c>
      <c r="B19" s="149" t="s">
        <v>422</v>
      </c>
      <c r="C19" s="149" t="s">
        <v>423</v>
      </c>
      <c r="D19" s="151" t="s">
        <v>1140</v>
      </c>
      <c r="E19" s="152">
        <v>39980</v>
      </c>
      <c r="F19" s="151">
        <v>7725352740</v>
      </c>
      <c r="G19" s="150">
        <v>1147799009160</v>
      </c>
      <c r="H19" s="149" t="s">
        <v>424</v>
      </c>
      <c r="I19" s="149" t="s">
        <v>425</v>
      </c>
      <c r="J19" s="153" t="s">
        <v>426</v>
      </c>
      <c r="K19" s="149" t="s">
        <v>348</v>
      </c>
      <c r="L19" s="148">
        <v>1</v>
      </c>
    </row>
    <row r="20" spans="1:12" ht="75">
      <c r="A20" s="149">
        <f t="shared" si="0"/>
        <v>18</v>
      </c>
      <c r="B20" s="149" t="s">
        <v>80</v>
      </c>
      <c r="C20" s="149" t="s">
        <v>427</v>
      </c>
      <c r="D20" s="151" t="s">
        <v>1281</v>
      </c>
      <c r="E20" s="152">
        <v>39273</v>
      </c>
      <c r="F20" s="151">
        <v>7107037711</v>
      </c>
      <c r="G20" s="150">
        <v>1027100971920</v>
      </c>
      <c r="H20" s="149" t="s">
        <v>428</v>
      </c>
      <c r="I20" s="149" t="s">
        <v>429</v>
      </c>
      <c r="J20" s="153" t="s">
        <v>430</v>
      </c>
      <c r="K20" s="149" t="s">
        <v>348</v>
      </c>
      <c r="L20" s="148">
        <v>1</v>
      </c>
    </row>
    <row r="21" spans="1:13" ht="60">
      <c r="A21" s="149">
        <f t="shared" si="0"/>
        <v>19</v>
      </c>
      <c r="B21" s="149" t="s">
        <v>431</v>
      </c>
      <c r="C21" s="149" t="s">
        <v>432</v>
      </c>
      <c r="D21" s="151" t="s">
        <v>1318</v>
      </c>
      <c r="E21" s="152">
        <v>39994</v>
      </c>
      <c r="F21" s="151">
        <v>7707061480</v>
      </c>
      <c r="G21" s="150">
        <v>1027700094531</v>
      </c>
      <c r="H21" s="149" t="s">
        <v>433</v>
      </c>
      <c r="I21" s="149" t="s">
        <v>434</v>
      </c>
      <c r="J21" s="153" t="s">
        <v>435</v>
      </c>
      <c r="K21" s="154" t="s">
        <v>364</v>
      </c>
      <c r="M21" s="148">
        <v>1</v>
      </c>
    </row>
    <row r="22" spans="1:12" ht="75">
      <c r="A22" s="149">
        <f t="shared" si="0"/>
        <v>20</v>
      </c>
      <c r="B22" s="149" t="s">
        <v>436</v>
      </c>
      <c r="C22" s="149" t="s">
        <v>437</v>
      </c>
      <c r="D22" s="151" t="s">
        <v>1166</v>
      </c>
      <c r="E22" s="152">
        <v>38841</v>
      </c>
      <c r="F22" s="151">
        <v>8601999494</v>
      </c>
      <c r="G22" s="150">
        <v>1148600001065</v>
      </c>
      <c r="H22" s="149" t="s">
        <v>438</v>
      </c>
      <c r="I22" s="149" t="s">
        <v>439</v>
      </c>
      <c r="J22" s="153" t="s">
        <v>440</v>
      </c>
      <c r="K22" s="149" t="s">
        <v>348</v>
      </c>
      <c r="L22" s="148">
        <v>1</v>
      </c>
    </row>
    <row r="23" spans="1:12" ht="60">
      <c r="A23" s="149">
        <f t="shared" si="0"/>
        <v>21</v>
      </c>
      <c r="B23" s="149" t="s">
        <v>441</v>
      </c>
      <c r="C23" s="149" t="s">
        <v>442</v>
      </c>
      <c r="D23" s="151" t="s">
        <v>1198</v>
      </c>
      <c r="E23" s="152">
        <v>38128</v>
      </c>
      <c r="F23" s="151">
        <v>7727499184</v>
      </c>
      <c r="G23" s="150">
        <v>1147799010006</v>
      </c>
      <c r="H23" s="149" t="s">
        <v>443</v>
      </c>
      <c r="I23" s="149" t="s">
        <v>444</v>
      </c>
      <c r="J23" s="153" t="s">
        <v>445</v>
      </c>
      <c r="K23" s="149" t="s">
        <v>348</v>
      </c>
      <c r="L23" s="148">
        <v>1</v>
      </c>
    </row>
    <row r="24" spans="1:12" ht="75">
      <c r="A24" s="149">
        <f t="shared" si="0"/>
        <v>22</v>
      </c>
      <c r="B24" s="149" t="s">
        <v>446</v>
      </c>
      <c r="C24" s="149" t="s">
        <v>447</v>
      </c>
      <c r="D24" s="151" t="s">
        <v>1170</v>
      </c>
      <c r="E24" s="152">
        <v>38093</v>
      </c>
      <c r="F24" s="151">
        <v>7704300652</v>
      </c>
      <c r="G24" s="150">
        <v>1147799011634</v>
      </c>
      <c r="H24" s="149" t="s">
        <v>448</v>
      </c>
      <c r="I24" s="149" t="s">
        <v>449</v>
      </c>
      <c r="J24" s="153" t="s">
        <v>450</v>
      </c>
      <c r="K24" s="149" t="s">
        <v>348</v>
      </c>
      <c r="L24" s="148">
        <v>1</v>
      </c>
    </row>
    <row r="25" spans="1:12" ht="60">
      <c r="A25" s="149">
        <f t="shared" si="0"/>
        <v>23</v>
      </c>
      <c r="B25" s="149" t="s">
        <v>451</v>
      </c>
      <c r="C25" s="149" t="s">
        <v>452</v>
      </c>
      <c r="D25" s="151" t="s">
        <v>1252</v>
      </c>
      <c r="E25" s="152">
        <v>39994</v>
      </c>
      <c r="F25" s="151">
        <v>7838032733</v>
      </c>
      <c r="G25" s="150">
        <v>1157800000731</v>
      </c>
      <c r="H25" s="149" t="s">
        <v>453</v>
      </c>
      <c r="I25" s="149" t="s">
        <v>454</v>
      </c>
      <c r="J25" s="153" t="s">
        <v>455</v>
      </c>
      <c r="K25" s="149" t="s">
        <v>348</v>
      </c>
      <c r="L25" s="148">
        <v>1</v>
      </c>
    </row>
    <row r="26" spans="1:12" ht="90">
      <c r="A26" s="149">
        <f t="shared" si="0"/>
        <v>24</v>
      </c>
      <c r="B26" s="149" t="s">
        <v>456</v>
      </c>
      <c r="C26" s="149" t="s">
        <v>457</v>
      </c>
      <c r="D26" s="151" t="s">
        <v>1200</v>
      </c>
      <c r="E26" s="152">
        <v>38103</v>
      </c>
      <c r="F26" s="151">
        <v>7730227060</v>
      </c>
      <c r="G26" s="150">
        <v>1147799012943</v>
      </c>
      <c r="H26" s="149" t="s">
        <v>458</v>
      </c>
      <c r="I26" s="149" t="s">
        <v>459</v>
      </c>
      <c r="J26" s="153" t="s">
        <v>460</v>
      </c>
      <c r="K26" s="149" t="s">
        <v>348</v>
      </c>
      <c r="L26" s="148">
        <v>1</v>
      </c>
    </row>
    <row r="27" spans="1:12" ht="75">
      <c r="A27" s="149">
        <f t="shared" si="0"/>
        <v>25</v>
      </c>
      <c r="B27" s="149" t="s">
        <v>461</v>
      </c>
      <c r="C27" s="149" t="s">
        <v>462</v>
      </c>
      <c r="D27" s="151" t="s">
        <v>1164</v>
      </c>
      <c r="E27" s="152">
        <v>38103</v>
      </c>
      <c r="F27" s="151">
        <v>7727499177</v>
      </c>
      <c r="G27" s="150">
        <v>1147799009962</v>
      </c>
      <c r="H27" s="149" t="s">
        <v>443</v>
      </c>
      <c r="I27" s="149" t="s">
        <v>463</v>
      </c>
      <c r="J27" s="153" t="s">
        <v>464</v>
      </c>
      <c r="K27" s="149" t="s">
        <v>348</v>
      </c>
      <c r="L27" s="148">
        <v>1</v>
      </c>
    </row>
    <row r="28" spans="1:12" ht="60">
      <c r="A28" s="149">
        <f t="shared" si="0"/>
        <v>26</v>
      </c>
      <c r="B28" s="149" t="s">
        <v>465</v>
      </c>
      <c r="C28" s="149" t="s">
        <v>466</v>
      </c>
      <c r="D28" s="151" t="s">
        <v>1238</v>
      </c>
      <c r="E28" s="152">
        <v>39387</v>
      </c>
      <c r="F28" s="151">
        <v>1435973254</v>
      </c>
      <c r="G28" s="150">
        <v>1141400001093</v>
      </c>
      <c r="H28" s="149" t="s">
        <v>467</v>
      </c>
      <c r="I28" s="149" t="s">
        <v>468</v>
      </c>
      <c r="J28" s="153" t="s">
        <v>469</v>
      </c>
      <c r="K28" s="149" t="s">
        <v>348</v>
      </c>
      <c r="L28" s="148">
        <v>1</v>
      </c>
    </row>
    <row r="29" spans="1:12" ht="75">
      <c r="A29" s="149">
        <f t="shared" si="0"/>
        <v>27</v>
      </c>
      <c r="B29" s="149" t="s">
        <v>470</v>
      </c>
      <c r="C29" s="149" t="s">
        <v>471</v>
      </c>
      <c r="D29" s="151" t="s">
        <v>1162</v>
      </c>
      <c r="E29" s="152">
        <v>39840</v>
      </c>
      <c r="F29" s="151">
        <v>7714323994</v>
      </c>
      <c r="G29" s="150">
        <v>1147799009181</v>
      </c>
      <c r="H29" s="149" t="s">
        <v>472</v>
      </c>
      <c r="I29" s="149" t="s">
        <v>473</v>
      </c>
      <c r="J29" s="153" t="s">
        <v>474</v>
      </c>
      <c r="K29" s="149" t="s">
        <v>348</v>
      </c>
      <c r="L29" s="148">
        <v>1</v>
      </c>
    </row>
    <row r="30" spans="1:12" ht="60">
      <c r="A30" s="149">
        <f t="shared" si="0"/>
        <v>28</v>
      </c>
      <c r="B30" s="149" t="s">
        <v>475</v>
      </c>
      <c r="C30" s="149" t="s">
        <v>476</v>
      </c>
      <c r="D30" s="151" t="s">
        <v>1190</v>
      </c>
      <c r="E30" s="152">
        <v>38825</v>
      </c>
      <c r="F30" s="151">
        <v>4214999274</v>
      </c>
      <c r="G30" s="150">
        <v>1144200001109</v>
      </c>
      <c r="H30" s="149" t="s">
        <v>477</v>
      </c>
      <c r="I30" s="149" t="s">
        <v>478</v>
      </c>
      <c r="J30" s="153" t="s">
        <v>479</v>
      </c>
      <c r="K30" s="149" t="s">
        <v>348</v>
      </c>
      <c r="L30" s="148">
        <v>1</v>
      </c>
    </row>
    <row r="31" spans="1:12" ht="90">
      <c r="A31" s="149">
        <f t="shared" si="0"/>
        <v>29</v>
      </c>
      <c r="B31" s="149" t="s">
        <v>482</v>
      </c>
      <c r="C31" s="149" t="s">
        <v>483</v>
      </c>
      <c r="D31" s="151" t="s">
        <v>1257</v>
      </c>
      <c r="E31" s="152">
        <v>38128</v>
      </c>
      <c r="F31" s="151">
        <v>7804036828</v>
      </c>
      <c r="G31" s="150">
        <v>1037808016278</v>
      </c>
      <c r="H31" s="149" t="s">
        <v>484</v>
      </c>
      <c r="I31" s="149" t="s">
        <v>485</v>
      </c>
      <c r="J31" s="153" t="s">
        <v>486</v>
      </c>
      <c r="K31" s="149" t="s">
        <v>348</v>
      </c>
      <c r="L31" s="148">
        <v>1</v>
      </c>
    </row>
    <row r="32" spans="1:12" ht="45">
      <c r="A32" s="149">
        <f t="shared" si="0"/>
        <v>30</v>
      </c>
      <c r="B32" s="149" t="s">
        <v>487</v>
      </c>
      <c r="C32" s="149" t="s">
        <v>488</v>
      </c>
      <c r="D32" s="151" t="s">
        <v>1324</v>
      </c>
      <c r="E32" s="152">
        <v>39912</v>
      </c>
      <c r="F32" s="151">
        <v>7726031481</v>
      </c>
      <c r="G32" s="150">
        <v>1037700130038</v>
      </c>
      <c r="H32" s="149" t="s">
        <v>489</v>
      </c>
      <c r="I32" s="149" t="s">
        <v>490</v>
      </c>
      <c r="J32" s="153" t="s">
        <v>491</v>
      </c>
      <c r="K32" s="149" t="s">
        <v>348</v>
      </c>
      <c r="L32" s="148">
        <v>1</v>
      </c>
    </row>
    <row r="33" spans="1:12" ht="120">
      <c r="A33" s="149">
        <f t="shared" si="0"/>
        <v>31</v>
      </c>
      <c r="B33" s="149" t="s">
        <v>492</v>
      </c>
      <c r="C33" s="149" t="s">
        <v>493</v>
      </c>
      <c r="D33" s="151" t="s">
        <v>1292</v>
      </c>
      <c r="E33" s="152">
        <v>38685</v>
      </c>
      <c r="F33" s="151">
        <v>7736003814</v>
      </c>
      <c r="G33" s="150">
        <v>1027739416704</v>
      </c>
      <c r="H33" s="149" t="s">
        <v>494</v>
      </c>
      <c r="I33" s="149" t="s">
        <v>495</v>
      </c>
      <c r="J33" s="153" t="s">
        <v>496</v>
      </c>
      <c r="K33" s="149" t="s">
        <v>348</v>
      </c>
      <c r="L33" s="148">
        <v>1</v>
      </c>
    </row>
    <row r="34" spans="1:12" ht="60">
      <c r="A34" s="149">
        <f t="shared" si="0"/>
        <v>32</v>
      </c>
      <c r="B34" s="149" t="s">
        <v>497</v>
      </c>
      <c r="C34" s="149" t="s">
        <v>498</v>
      </c>
      <c r="D34" s="151" t="s">
        <v>1214</v>
      </c>
      <c r="E34" s="152">
        <v>38195</v>
      </c>
      <c r="F34" s="151" t="s">
        <v>499</v>
      </c>
      <c r="G34" s="150">
        <v>1157700004351</v>
      </c>
      <c r="H34" s="149" t="s">
        <v>500</v>
      </c>
      <c r="I34" s="149" t="s">
        <v>501</v>
      </c>
      <c r="J34" s="153" t="s">
        <v>502</v>
      </c>
      <c r="K34" s="149" t="s">
        <v>348</v>
      </c>
      <c r="L34" s="148">
        <v>1</v>
      </c>
    </row>
    <row r="35" spans="1:12" ht="60">
      <c r="A35" s="149">
        <f t="shared" si="0"/>
        <v>33</v>
      </c>
      <c r="B35" s="149" t="s">
        <v>97</v>
      </c>
      <c r="C35" s="149" t="s">
        <v>503</v>
      </c>
      <c r="D35" s="151" t="s">
        <v>1331</v>
      </c>
      <c r="E35" s="152">
        <v>40171</v>
      </c>
      <c r="F35" s="151">
        <v>276025669</v>
      </c>
      <c r="G35" s="150">
        <v>1020202869950</v>
      </c>
      <c r="H35" s="149" t="s">
        <v>504</v>
      </c>
      <c r="I35" s="149" t="s">
        <v>505</v>
      </c>
      <c r="J35" s="153" t="s">
        <v>506</v>
      </c>
      <c r="K35" s="149" t="s">
        <v>348</v>
      </c>
      <c r="L35" s="148">
        <v>1</v>
      </c>
    </row>
    <row r="36" spans="1:12" ht="45">
      <c r="A36" s="149">
        <f t="shared" si="0"/>
        <v>34</v>
      </c>
      <c r="B36" s="149" t="s">
        <v>507</v>
      </c>
      <c r="C36" s="149" t="s">
        <v>508</v>
      </c>
      <c r="D36" s="151" t="s">
        <v>1308</v>
      </c>
      <c r="E36" s="152">
        <v>39994</v>
      </c>
      <c r="F36" s="151">
        <v>1833012041</v>
      </c>
      <c r="G36" s="150">
        <v>1021801512963</v>
      </c>
      <c r="H36" s="149" t="s">
        <v>509</v>
      </c>
      <c r="I36" s="149" t="s">
        <v>510</v>
      </c>
      <c r="J36" s="153" t="s">
        <v>511</v>
      </c>
      <c r="K36" s="149" t="s">
        <v>348</v>
      </c>
      <c r="L36" s="148">
        <v>1</v>
      </c>
    </row>
    <row r="37" spans="1:12" ht="45">
      <c r="A37" s="149">
        <f t="shared" si="0"/>
        <v>35</v>
      </c>
      <c r="B37" s="149" t="s">
        <v>99</v>
      </c>
      <c r="C37" s="149" t="s">
        <v>512</v>
      </c>
      <c r="D37" s="151" t="s">
        <v>1310</v>
      </c>
      <c r="E37" s="152">
        <v>38128</v>
      </c>
      <c r="F37" s="151">
        <v>7702160583</v>
      </c>
      <c r="G37" s="150">
        <v>1027739577469</v>
      </c>
      <c r="H37" s="149" t="s">
        <v>513</v>
      </c>
      <c r="I37" s="149" t="s">
        <v>514</v>
      </c>
      <c r="J37" s="153" t="s">
        <v>515</v>
      </c>
      <c r="K37" s="149" t="s">
        <v>348</v>
      </c>
      <c r="L37" s="148">
        <v>1</v>
      </c>
    </row>
    <row r="38" spans="1:12" ht="60">
      <c r="A38" s="149">
        <f t="shared" si="0"/>
        <v>36</v>
      </c>
      <c r="B38" s="149" t="s">
        <v>516</v>
      </c>
      <c r="C38" s="149" t="s">
        <v>517</v>
      </c>
      <c r="D38" s="151" t="s">
        <v>1290</v>
      </c>
      <c r="E38" s="152">
        <v>38734</v>
      </c>
      <c r="F38" s="151" t="s">
        <v>518</v>
      </c>
      <c r="G38" s="150">
        <v>1150280011640</v>
      </c>
      <c r="H38" s="149" t="s">
        <v>519</v>
      </c>
      <c r="I38" s="149" t="s">
        <v>520</v>
      </c>
      <c r="J38" s="153" t="s">
        <v>521</v>
      </c>
      <c r="K38" s="149" t="s">
        <v>348</v>
      </c>
      <c r="L38" s="148">
        <v>1</v>
      </c>
    </row>
    <row r="39" spans="1:12" ht="45">
      <c r="A39" s="149">
        <f t="shared" si="0"/>
        <v>37</v>
      </c>
      <c r="B39" s="149" t="s">
        <v>522</v>
      </c>
      <c r="C39" s="149" t="s">
        <v>523</v>
      </c>
      <c r="D39" s="151" t="s">
        <v>1265</v>
      </c>
      <c r="E39" s="152">
        <v>38128</v>
      </c>
      <c r="F39" s="151">
        <v>6161022380</v>
      </c>
      <c r="G39" s="150">
        <v>1026102899811</v>
      </c>
      <c r="H39" s="149" t="s">
        <v>524</v>
      </c>
      <c r="I39" s="149" t="s">
        <v>525</v>
      </c>
      <c r="J39" s="153" t="s">
        <v>526</v>
      </c>
      <c r="K39" s="149" t="s">
        <v>348</v>
      </c>
      <c r="L39" s="148">
        <v>1</v>
      </c>
    </row>
    <row r="40" spans="1:12" ht="60">
      <c r="A40" s="149">
        <f t="shared" si="0"/>
        <v>38</v>
      </c>
      <c r="B40" s="149" t="s">
        <v>527</v>
      </c>
      <c r="C40" s="149" t="s">
        <v>528</v>
      </c>
      <c r="D40" s="151" t="s">
        <v>1194</v>
      </c>
      <c r="E40" s="152">
        <v>39980</v>
      </c>
      <c r="F40" s="151">
        <v>5902009385</v>
      </c>
      <c r="G40" s="150">
        <v>1155958020844</v>
      </c>
      <c r="H40" s="149" t="s">
        <v>529</v>
      </c>
      <c r="I40" s="149" t="s">
        <v>530</v>
      </c>
      <c r="J40" s="153" t="s">
        <v>531</v>
      </c>
      <c r="K40" s="149" t="s">
        <v>348</v>
      </c>
      <c r="L40" s="148">
        <v>1</v>
      </c>
    </row>
    <row r="41" spans="1:13" ht="30">
      <c r="A41" s="149">
        <f t="shared" si="0"/>
        <v>39</v>
      </c>
      <c r="B41" s="149" t="s">
        <v>532</v>
      </c>
      <c r="C41" s="149" t="s">
        <v>533</v>
      </c>
      <c r="D41" s="151" t="s">
        <v>1328</v>
      </c>
      <c r="E41" s="152">
        <v>40017</v>
      </c>
      <c r="F41" s="151">
        <v>7736046783</v>
      </c>
      <c r="G41" s="150">
        <v>1027739566271</v>
      </c>
      <c r="H41" s="149" t="s">
        <v>534</v>
      </c>
      <c r="I41" s="149" t="s">
        <v>535</v>
      </c>
      <c r="J41" s="153" t="s">
        <v>536</v>
      </c>
      <c r="K41" s="154" t="s">
        <v>364</v>
      </c>
      <c r="M41" s="148">
        <v>1</v>
      </c>
    </row>
    <row r="42" spans="1:12" ht="88.5" customHeight="1">
      <c r="A42" s="149">
        <f t="shared" si="0"/>
        <v>40</v>
      </c>
      <c r="B42" s="149" t="s">
        <v>105</v>
      </c>
      <c r="C42" s="149" t="s">
        <v>537</v>
      </c>
      <c r="D42" s="151" t="s">
        <v>1250</v>
      </c>
      <c r="E42" s="152">
        <v>38566</v>
      </c>
      <c r="F42" s="151">
        <v>6320008715</v>
      </c>
      <c r="G42" s="150">
        <v>1036301014562</v>
      </c>
      <c r="H42" s="149" t="s">
        <v>538</v>
      </c>
      <c r="I42" s="149" t="s">
        <v>539</v>
      </c>
      <c r="J42" s="155" t="s">
        <v>540</v>
      </c>
      <c r="K42" s="149" t="s">
        <v>348</v>
      </c>
      <c r="L42" s="148">
        <v>1</v>
      </c>
    </row>
    <row r="43" spans="1:12" ht="75">
      <c r="A43" s="149">
        <f t="shared" si="0"/>
        <v>41</v>
      </c>
      <c r="B43" s="149" t="s">
        <v>541</v>
      </c>
      <c r="C43" s="149" t="s">
        <v>542</v>
      </c>
      <c r="D43" s="151" t="s">
        <v>1224</v>
      </c>
      <c r="E43" s="152">
        <v>38545</v>
      </c>
      <c r="F43" s="151">
        <v>7727046191</v>
      </c>
      <c r="G43" s="150">
        <v>1147799013603</v>
      </c>
      <c r="H43" s="149" t="s">
        <v>543</v>
      </c>
      <c r="I43" s="149" t="s">
        <v>544</v>
      </c>
      <c r="J43" s="153" t="s">
        <v>545</v>
      </c>
      <c r="K43" s="149" t="s">
        <v>348</v>
      </c>
      <c r="L43" s="148">
        <v>1</v>
      </c>
    </row>
    <row r="44" spans="1:12" ht="75">
      <c r="A44" s="149">
        <f t="shared" si="0"/>
        <v>42</v>
      </c>
      <c r="B44" s="149" t="s">
        <v>546</v>
      </c>
      <c r="C44" s="149" t="s">
        <v>547</v>
      </c>
      <c r="D44" s="151" t="s">
        <v>1240</v>
      </c>
      <c r="E44" s="152">
        <v>38093</v>
      </c>
      <c r="F44" s="151">
        <v>7704300638</v>
      </c>
      <c r="G44" s="150">
        <v>1147799009291</v>
      </c>
      <c r="H44" s="149" t="s">
        <v>548</v>
      </c>
      <c r="I44" s="149" t="s">
        <v>549</v>
      </c>
      <c r="J44" s="155" t="s">
        <v>550</v>
      </c>
      <c r="K44" s="149" t="s">
        <v>348</v>
      </c>
      <c r="L44" s="148">
        <v>1</v>
      </c>
    </row>
    <row r="45" spans="1:12" ht="60">
      <c r="A45" s="149">
        <f t="shared" si="0"/>
        <v>43</v>
      </c>
      <c r="B45" s="149" t="s">
        <v>551</v>
      </c>
      <c r="C45" s="149" t="s">
        <v>552</v>
      </c>
      <c r="D45" s="151" t="s">
        <v>1288</v>
      </c>
      <c r="E45" s="152">
        <v>38195</v>
      </c>
      <c r="F45" s="151">
        <v>6167014065</v>
      </c>
      <c r="G45" s="150">
        <v>1026104139500</v>
      </c>
      <c r="H45" s="149" t="s">
        <v>553</v>
      </c>
      <c r="I45" s="149" t="s">
        <v>554</v>
      </c>
      <c r="J45" s="153" t="s">
        <v>555</v>
      </c>
      <c r="K45" s="149" t="s">
        <v>348</v>
      </c>
      <c r="L45" s="148">
        <v>1</v>
      </c>
    </row>
    <row r="46" spans="1:13" ht="75">
      <c r="A46" s="149">
        <f t="shared" si="0"/>
        <v>44</v>
      </c>
      <c r="B46" s="149" t="s">
        <v>556</v>
      </c>
      <c r="C46" s="149" t="s">
        <v>557</v>
      </c>
      <c r="D46" s="151" t="s">
        <v>1277</v>
      </c>
      <c r="E46" s="152">
        <v>39980</v>
      </c>
      <c r="F46" s="151">
        <v>7714097833</v>
      </c>
      <c r="G46" s="150">
        <v>1037700025703</v>
      </c>
      <c r="H46" s="149" t="s">
        <v>558</v>
      </c>
      <c r="I46" s="149" t="s">
        <v>559</v>
      </c>
      <c r="J46" s="153" t="s">
        <v>560</v>
      </c>
      <c r="K46" s="154" t="s">
        <v>364</v>
      </c>
      <c r="M46" s="148">
        <v>1</v>
      </c>
    </row>
    <row r="47" spans="1:12" ht="60">
      <c r="A47" s="149">
        <f t="shared" si="0"/>
        <v>45</v>
      </c>
      <c r="B47" s="149" t="s">
        <v>561</v>
      </c>
      <c r="C47" s="149" t="s">
        <v>562</v>
      </c>
      <c r="D47" s="151" t="s">
        <v>1242</v>
      </c>
      <c r="E47" s="152">
        <v>38293</v>
      </c>
      <c r="F47" s="151">
        <v>7736129662</v>
      </c>
      <c r="G47" s="150">
        <v>1147799010974</v>
      </c>
      <c r="H47" s="149" t="s">
        <v>563</v>
      </c>
      <c r="I47" s="149" t="s">
        <v>564</v>
      </c>
      <c r="J47" s="155" t="s">
        <v>565</v>
      </c>
      <c r="K47" s="149" t="s">
        <v>348</v>
      </c>
      <c r="L47" s="148">
        <v>1</v>
      </c>
    </row>
    <row r="48" spans="1:12" ht="75">
      <c r="A48" s="149">
        <f t="shared" si="0"/>
        <v>46</v>
      </c>
      <c r="B48" s="149" t="s">
        <v>566</v>
      </c>
      <c r="C48" s="149" t="s">
        <v>567</v>
      </c>
      <c r="D48" s="151" t="s">
        <v>1218</v>
      </c>
      <c r="E48" s="152">
        <v>38272</v>
      </c>
      <c r="F48" s="151">
        <v>3808577700</v>
      </c>
      <c r="G48" s="150">
        <v>1143800000013</v>
      </c>
      <c r="H48" s="149" t="s">
        <v>568</v>
      </c>
      <c r="I48" s="149" t="s">
        <v>569</v>
      </c>
      <c r="J48" s="153" t="s">
        <v>570</v>
      </c>
      <c r="K48" s="149" t="s">
        <v>348</v>
      </c>
      <c r="L48" s="148">
        <v>1</v>
      </c>
    </row>
    <row r="49" spans="1:12" ht="75">
      <c r="A49" s="149">
        <f t="shared" si="0"/>
        <v>47</v>
      </c>
      <c r="B49" s="149" t="s">
        <v>571</v>
      </c>
      <c r="C49" s="149" t="s">
        <v>572</v>
      </c>
      <c r="D49" s="151" t="s">
        <v>1182</v>
      </c>
      <c r="E49" s="152">
        <v>39156</v>
      </c>
      <c r="F49" s="151">
        <v>7705002151</v>
      </c>
      <c r="G49" s="150">
        <v>1027739425207</v>
      </c>
      <c r="H49" s="149" t="s">
        <v>573</v>
      </c>
      <c r="I49" s="149" t="s">
        <v>574</v>
      </c>
      <c r="J49" s="153" t="s">
        <v>575</v>
      </c>
      <c r="K49" s="149" t="s">
        <v>348</v>
      </c>
      <c r="L49" s="148">
        <v>1</v>
      </c>
    </row>
    <row r="50" spans="1:12" ht="45">
      <c r="A50" s="149">
        <f t="shared" si="0"/>
        <v>48</v>
      </c>
      <c r="B50" s="149" t="s">
        <v>576</v>
      </c>
      <c r="C50" s="149" t="s">
        <v>577</v>
      </c>
      <c r="D50" s="151" t="s">
        <v>1306</v>
      </c>
      <c r="E50" s="152">
        <v>38128</v>
      </c>
      <c r="F50" s="151">
        <v>3444042495</v>
      </c>
      <c r="G50" s="150">
        <v>1023403433900</v>
      </c>
      <c r="H50" s="149" t="s">
        <v>578</v>
      </c>
      <c r="I50" s="149" t="s">
        <v>579</v>
      </c>
      <c r="J50" s="153" t="s">
        <v>580</v>
      </c>
      <c r="K50" s="149" t="s">
        <v>348</v>
      </c>
      <c r="L50" s="148">
        <v>1</v>
      </c>
    </row>
    <row r="51" spans="1:13" ht="45">
      <c r="A51" s="149">
        <f t="shared" si="0"/>
        <v>49</v>
      </c>
      <c r="B51" s="149" t="s">
        <v>581</v>
      </c>
      <c r="C51" s="149" t="s">
        <v>582</v>
      </c>
      <c r="D51" s="151" t="s">
        <v>1356</v>
      </c>
      <c r="E51" s="152">
        <v>39994</v>
      </c>
      <c r="F51" s="151">
        <v>7710065703</v>
      </c>
      <c r="G51" s="150">
        <v>1027700266791</v>
      </c>
      <c r="H51" s="149" t="s">
        <v>583</v>
      </c>
      <c r="I51" s="149" t="s">
        <v>584</v>
      </c>
      <c r="J51" s="153" t="s">
        <v>585</v>
      </c>
      <c r="K51" s="154" t="s">
        <v>364</v>
      </c>
      <c r="M51" s="148">
        <v>1</v>
      </c>
    </row>
    <row r="52" spans="1:13" ht="75">
      <c r="A52" s="149">
        <f t="shared" si="0"/>
        <v>50</v>
      </c>
      <c r="B52" s="149" t="s">
        <v>586</v>
      </c>
      <c r="C52" s="149" t="s">
        <v>587</v>
      </c>
      <c r="D52" s="151" t="s">
        <v>1316</v>
      </c>
      <c r="E52" s="152">
        <v>39932</v>
      </c>
      <c r="F52" s="151">
        <v>6317023791</v>
      </c>
      <c r="G52" s="150">
        <v>1026301418538</v>
      </c>
      <c r="H52" s="149" t="s">
        <v>588</v>
      </c>
      <c r="I52" s="149" t="s">
        <v>589</v>
      </c>
      <c r="J52" s="153" t="s">
        <v>590</v>
      </c>
      <c r="K52" s="154" t="s">
        <v>364</v>
      </c>
      <c r="M52" s="148">
        <v>1</v>
      </c>
    </row>
    <row r="53" spans="1:13" ht="75">
      <c r="A53" s="149">
        <f t="shared" si="0"/>
        <v>51</v>
      </c>
      <c r="B53" s="149" t="s">
        <v>591</v>
      </c>
      <c r="C53" s="149" t="s">
        <v>592</v>
      </c>
      <c r="D53" s="151" t="s">
        <v>1134</v>
      </c>
      <c r="E53" s="152">
        <v>38433</v>
      </c>
      <c r="F53" s="151">
        <v>7710180174</v>
      </c>
      <c r="G53" s="150">
        <v>1027739112103</v>
      </c>
      <c r="H53" s="149" t="s">
        <v>593</v>
      </c>
      <c r="I53" s="149" t="s">
        <v>594</v>
      </c>
      <c r="J53" s="153" t="s">
        <v>595</v>
      </c>
      <c r="K53" s="154" t="s">
        <v>364</v>
      </c>
      <c r="M53" s="148">
        <v>1</v>
      </c>
    </row>
    <row r="54" spans="1:12" ht="75">
      <c r="A54" s="149">
        <f t="shared" si="0"/>
        <v>52</v>
      </c>
      <c r="B54" s="149" t="s">
        <v>596</v>
      </c>
      <c r="C54" s="149" t="s">
        <v>597</v>
      </c>
      <c r="D54" s="151" t="s">
        <v>1220</v>
      </c>
      <c r="E54" s="152">
        <v>39224</v>
      </c>
      <c r="F54" s="151">
        <v>5610163220</v>
      </c>
      <c r="G54" s="150">
        <v>1145658026018</v>
      </c>
      <c r="H54" s="149" t="s">
        <v>598</v>
      </c>
      <c r="I54" s="149" t="s">
        <v>599</v>
      </c>
      <c r="J54" s="153" t="s">
        <v>600</v>
      </c>
      <c r="K54" s="149" t="s">
        <v>348</v>
      </c>
      <c r="L54" s="148">
        <v>1</v>
      </c>
    </row>
    <row r="55" spans="1:13" ht="60">
      <c r="A55" s="149">
        <f t="shared" si="0"/>
        <v>53</v>
      </c>
      <c r="B55" s="149" t="s">
        <v>601</v>
      </c>
      <c r="C55" s="149" t="s">
        <v>602</v>
      </c>
      <c r="D55" s="151" t="s">
        <v>1244</v>
      </c>
      <c r="E55" s="152">
        <v>39994</v>
      </c>
      <c r="F55" s="151">
        <v>323079897</v>
      </c>
      <c r="G55" s="150">
        <v>1020300966620</v>
      </c>
      <c r="H55" s="149" t="s">
        <v>603</v>
      </c>
      <c r="I55" s="149" t="s">
        <v>604</v>
      </c>
      <c r="J55" s="155" t="s">
        <v>605</v>
      </c>
      <c r="K55" s="154" t="s">
        <v>364</v>
      </c>
      <c r="M55" s="148">
        <v>1</v>
      </c>
    </row>
    <row r="56" spans="1:12" ht="60">
      <c r="A56" s="149">
        <f t="shared" si="0"/>
        <v>54</v>
      </c>
      <c r="B56" s="149" t="s">
        <v>606</v>
      </c>
      <c r="C56" s="149" t="s">
        <v>607</v>
      </c>
      <c r="D56" s="151" t="s">
        <v>1286</v>
      </c>
      <c r="E56" s="152">
        <v>38650</v>
      </c>
      <c r="F56" s="151">
        <v>7451387674</v>
      </c>
      <c r="G56" s="150">
        <v>1157400000328</v>
      </c>
      <c r="H56" s="149" t="s">
        <v>608</v>
      </c>
      <c r="I56" s="149" t="s">
        <v>609</v>
      </c>
      <c r="J56" s="153" t="s">
        <v>610</v>
      </c>
      <c r="K56" s="149" t="s">
        <v>348</v>
      </c>
      <c r="L56" s="148">
        <v>1</v>
      </c>
    </row>
    <row r="57" spans="1:12" ht="60">
      <c r="A57" s="149">
        <f t="shared" si="0"/>
        <v>55</v>
      </c>
      <c r="B57" s="149" t="s">
        <v>611</v>
      </c>
      <c r="C57" s="149" t="s">
        <v>612</v>
      </c>
      <c r="D57" s="151" t="s">
        <v>1144</v>
      </c>
      <c r="E57" s="152">
        <v>39373</v>
      </c>
      <c r="F57" s="151">
        <v>7709445387</v>
      </c>
      <c r="G57" s="150">
        <v>1147799014692</v>
      </c>
      <c r="H57" s="149" t="s">
        <v>613</v>
      </c>
      <c r="I57" s="149" t="s">
        <v>614</v>
      </c>
      <c r="J57" s="153" t="s">
        <v>615</v>
      </c>
      <c r="K57" s="149" t="s">
        <v>348</v>
      </c>
      <c r="L57" s="148">
        <v>1</v>
      </c>
    </row>
    <row r="58" spans="1:12" ht="60">
      <c r="A58" s="149">
        <f t="shared" si="0"/>
        <v>56</v>
      </c>
      <c r="B58" s="149" t="s">
        <v>616</v>
      </c>
      <c r="C58" s="149" t="s">
        <v>617</v>
      </c>
      <c r="D58" s="151" t="s">
        <v>1275</v>
      </c>
      <c r="E58" s="152">
        <v>39994</v>
      </c>
      <c r="F58" s="151">
        <v>7736122995</v>
      </c>
      <c r="G58" s="150">
        <v>1147799017453</v>
      </c>
      <c r="H58" s="149" t="s">
        <v>618</v>
      </c>
      <c r="I58" s="149" t="s">
        <v>619</v>
      </c>
      <c r="J58" s="153" t="s">
        <v>620</v>
      </c>
      <c r="K58" s="149" t="s">
        <v>348</v>
      </c>
      <c r="L58" s="148">
        <v>1</v>
      </c>
    </row>
    <row r="59" spans="1:13" ht="45">
      <c r="A59" s="149">
        <f t="shared" si="0"/>
        <v>57</v>
      </c>
      <c r="B59" s="149" t="s">
        <v>621</v>
      </c>
      <c r="C59" s="149" t="s">
        <v>622</v>
      </c>
      <c r="D59" s="151" t="s">
        <v>1132</v>
      </c>
      <c r="E59" s="152">
        <v>38128</v>
      </c>
      <c r="F59" s="151">
        <v>7736149919</v>
      </c>
      <c r="G59" s="150">
        <v>1027739570253</v>
      </c>
      <c r="H59" s="149" t="s">
        <v>623</v>
      </c>
      <c r="I59" s="149" t="s">
        <v>624</v>
      </c>
      <c r="J59" s="153" t="s">
        <v>625</v>
      </c>
      <c r="K59" s="154" t="s">
        <v>364</v>
      </c>
      <c r="M59" s="148">
        <v>1</v>
      </c>
    </row>
    <row r="60" spans="1:13" ht="45">
      <c r="A60" s="149">
        <f t="shared" si="0"/>
        <v>58</v>
      </c>
      <c r="B60" s="149" t="s">
        <v>626</v>
      </c>
      <c r="C60" s="149" t="s">
        <v>627</v>
      </c>
      <c r="D60" s="151" t="s">
        <v>1234</v>
      </c>
      <c r="E60" s="152">
        <v>39994</v>
      </c>
      <c r="F60" s="151">
        <v>7702184432</v>
      </c>
      <c r="G60" s="150">
        <v>1027739221333</v>
      </c>
      <c r="H60" s="149" t="s">
        <v>628</v>
      </c>
      <c r="I60" s="149" t="s">
        <v>629</v>
      </c>
      <c r="J60" s="153" t="s">
        <v>630</v>
      </c>
      <c r="K60" s="154" t="s">
        <v>364</v>
      </c>
      <c r="M60" s="148">
        <v>1</v>
      </c>
    </row>
    <row r="61" spans="1:12" ht="45">
      <c r="A61" s="149">
        <f t="shared" si="0"/>
        <v>59</v>
      </c>
      <c r="B61" s="149" t="s">
        <v>631</v>
      </c>
      <c r="C61" s="149" t="s">
        <v>632</v>
      </c>
      <c r="D61" s="151" t="s">
        <v>1192</v>
      </c>
      <c r="E61" s="152">
        <v>40017</v>
      </c>
      <c r="F61" s="151">
        <v>2311178583</v>
      </c>
      <c r="G61" s="150">
        <v>1142300003086</v>
      </c>
      <c r="H61" s="149" t="s">
        <v>633</v>
      </c>
      <c r="I61" s="149" t="s">
        <v>634</v>
      </c>
      <c r="J61" s="153" t="s">
        <v>635</v>
      </c>
      <c r="K61" s="149" t="s">
        <v>348</v>
      </c>
      <c r="L61" s="148">
        <v>1</v>
      </c>
    </row>
    <row r="62" spans="1:12" ht="60">
      <c r="A62" s="149">
        <f t="shared" si="0"/>
        <v>60</v>
      </c>
      <c r="B62" s="149" t="s">
        <v>636</v>
      </c>
      <c r="C62" s="149" t="s">
        <v>637</v>
      </c>
      <c r="D62" s="151" t="s">
        <v>1168</v>
      </c>
      <c r="E62" s="152">
        <v>39240</v>
      </c>
      <c r="F62" s="151" t="s">
        <v>638</v>
      </c>
      <c r="G62" s="150">
        <v>1147799010314</v>
      </c>
      <c r="H62" s="149" t="s">
        <v>639</v>
      </c>
      <c r="I62" s="149" t="s">
        <v>640</v>
      </c>
      <c r="J62" s="155" t="s">
        <v>641</v>
      </c>
      <c r="K62" s="149" t="s">
        <v>348</v>
      </c>
      <c r="L62" s="148">
        <v>1</v>
      </c>
    </row>
    <row r="63" spans="1:12" ht="60">
      <c r="A63" s="149">
        <f t="shared" si="0"/>
        <v>61</v>
      </c>
      <c r="B63" s="149" t="s">
        <v>642</v>
      </c>
      <c r="C63" s="149" t="s">
        <v>643</v>
      </c>
      <c r="D63" s="151" t="s">
        <v>1154</v>
      </c>
      <c r="E63" s="152">
        <v>39980</v>
      </c>
      <c r="F63" s="151">
        <v>3528998135</v>
      </c>
      <c r="G63" s="150">
        <v>1143500000566</v>
      </c>
      <c r="H63" s="149" t="s">
        <v>644</v>
      </c>
      <c r="I63" s="149" t="s">
        <v>645</v>
      </c>
      <c r="J63" s="153" t="s">
        <v>646</v>
      </c>
      <c r="K63" s="149" t="s">
        <v>348</v>
      </c>
      <c r="L63" s="148">
        <v>1</v>
      </c>
    </row>
    <row r="64" spans="1:12" ht="60">
      <c r="A64" s="149">
        <f t="shared" si="0"/>
        <v>62</v>
      </c>
      <c r="B64" s="149" t="s">
        <v>647</v>
      </c>
      <c r="C64" s="149" t="s">
        <v>648</v>
      </c>
      <c r="D64" s="151" t="s">
        <v>1228</v>
      </c>
      <c r="E64" s="152">
        <v>38128</v>
      </c>
      <c r="F64" s="151">
        <v>7718002751</v>
      </c>
      <c r="G64" s="150">
        <v>1147799013064</v>
      </c>
      <c r="H64" s="149" t="s">
        <v>649</v>
      </c>
      <c r="I64" s="149" t="s">
        <v>650</v>
      </c>
      <c r="J64" s="153" t="s">
        <v>651</v>
      </c>
      <c r="K64" s="149" t="s">
        <v>348</v>
      </c>
      <c r="L64" s="148">
        <v>1</v>
      </c>
    </row>
    <row r="65" spans="1:13" ht="45">
      <c r="A65" s="149">
        <f t="shared" si="0"/>
        <v>63</v>
      </c>
      <c r="B65" s="149" t="s">
        <v>652</v>
      </c>
      <c r="C65" s="149" t="s">
        <v>653</v>
      </c>
      <c r="D65" s="151" t="s">
        <v>1333</v>
      </c>
      <c r="E65" s="152">
        <v>39980</v>
      </c>
      <c r="F65" s="151">
        <v>6322016373</v>
      </c>
      <c r="G65" s="150">
        <v>1036300999327</v>
      </c>
      <c r="H65" s="149" t="s">
        <v>654</v>
      </c>
      <c r="I65" s="149" t="s">
        <v>655</v>
      </c>
      <c r="J65" s="153" t="s">
        <v>656</v>
      </c>
      <c r="K65" s="154" t="s">
        <v>364</v>
      </c>
      <c r="M65" s="148">
        <v>1</v>
      </c>
    </row>
    <row r="66" spans="1:12" ht="60">
      <c r="A66" s="149">
        <f t="shared" si="0"/>
        <v>64</v>
      </c>
      <c r="B66" s="149" t="s">
        <v>657</v>
      </c>
      <c r="C66" s="149" t="s">
        <v>658</v>
      </c>
      <c r="D66" s="151" t="s">
        <v>1188</v>
      </c>
      <c r="E66" s="152">
        <v>38128</v>
      </c>
      <c r="F66" s="151">
        <v>4826104032</v>
      </c>
      <c r="G66" s="150">
        <v>1144800000553</v>
      </c>
      <c r="H66" s="149" t="s">
        <v>659</v>
      </c>
      <c r="I66" s="149" t="s">
        <v>660</v>
      </c>
      <c r="J66" s="153" t="s">
        <v>661</v>
      </c>
      <c r="K66" s="149" t="s">
        <v>348</v>
      </c>
      <c r="L66" s="148">
        <v>1</v>
      </c>
    </row>
    <row r="67" spans="1:12" ht="75">
      <c r="A67" s="149">
        <f t="shared" si="0"/>
        <v>65</v>
      </c>
      <c r="B67" s="149" t="s">
        <v>662</v>
      </c>
      <c r="C67" s="149" t="s">
        <v>663</v>
      </c>
      <c r="D67" s="151" t="s">
        <v>1172</v>
      </c>
      <c r="E67" s="152">
        <v>39912</v>
      </c>
      <c r="F67" s="151">
        <v>7718002769</v>
      </c>
      <c r="G67" s="150">
        <v>1147799013780</v>
      </c>
      <c r="H67" s="149" t="s">
        <v>664</v>
      </c>
      <c r="I67" s="149" t="s">
        <v>665</v>
      </c>
      <c r="J67" s="153" t="s">
        <v>666</v>
      </c>
      <c r="K67" s="149" t="s">
        <v>348</v>
      </c>
      <c r="L67" s="148">
        <v>1</v>
      </c>
    </row>
    <row r="68" spans="1:12" ht="60">
      <c r="A68" s="149">
        <f t="shared" si="0"/>
        <v>66</v>
      </c>
      <c r="B68" s="149" t="s">
        <v>667</v>
      </c>
      <c r="C68" s="149" t="s">
        <v>668</v>
      </c>
      <c r="D68" s="151" t="s">
        <v>1184</v>
      </c>
      <c r="E68" s="152">
        <v>38128</v>
      </c>
      <c r="F68" s="151">
        <v>7704300606</v>
      </c>
      <c r="G68" s="150">
        <v>1147799009764</v>
      </c>
      <c r="H68" s="149" t="s">
        <v>669</v>
      </c>
      <c r="I68" s="149" t="s">
        <v>670</v>
      </c>
      <c r="J68" s="155" t="s">
        <v>671</v>
      </c>
      <c r="K68" s="149" t="s">
        <v>348</v>
      </c>
      <c r="L68" s="148">
        <v>1</v>
      </c>
    </row>
    <row r="69" spans="1:12" ht="75">
      <c r="A69" s="149">
        <f aca="true" t="shared" si="1" ref="A69:A113">A68+1</f>
        <v>67</v>
      </c>
      <c r="B69" s="149" t="s">
        <v>672</v>
      </c>
      <c r="C69" s="149" t="s">
        <v>673</v>
      </c>
      <c r="D69" s="151" t="s">
        <v>1180</v>
      </c>
      <c r="E69" s="152">
        <v>38103</v>
      </c>
      <c r="F69" s="151">
        <v>7714324003</v>
      </c>
      <c r="G69" s="150">
        <v>1147799013559</v>
      </c>
      <c r="H69" s="149" t="s">
        <v>674</v>
      </c>
      <c r="I69" s="149" t="s">
        <v>675</v>
      </c>
      <c r="J69" s="153" t="s">
        <v>676</v>
      </c>
      <c r="K69" s="149" t="s">
        <v>348</v>
      </c>
      <c r="L69" s="148">
        <v>1</v>
      </c>
    </row>
    <row r="70" spans="1:12" ht="45">
      <c r="A70" s="149">
        <f t="shared" si="1"/>
        <v>68</v>
      </c>
      <c r="B70" s="149" t="s">
        <v>677</v>
      </c>
      <c r="C70" s="149" t="s">
        <v>678</v>
      </c>
      <c r="D70" s="151" t="s">
        <v>1298</v>
      </c>
      <c r="E70" s="152">
        <v>38519</v>
      </c>
      <c r="F70" s="151">
        <v>6164069394</v>
      </c>
      <c r="G70" s="150">
        <v>1026103277551</v>
      </c>
      <c r="H70" s="149" t="s">
        <v>679</v>
      </c>
      <c r="I70" s="149" t="s">
        <v>680</v>
      </c>
      <c r="J70" s="155" t="s">
        <v>681</v>
      </c>
      <c r="K70" s="149" t="s">
        <v>348</v>
      </c>
      <c r="L70" s="148">
        <v>1</v>
      </c>
    </row>
    <row r="71" spans="1:12" ht="90">
      <c r="A71" s="149">
        <f t="shared" si="1"/>
        <v>69</v>
      </c>
      <c r="B71" s="149" t="s">
        <v>136</v>
      </c>
      <c r="C71" s="149" t="s">
        <v>682</v>
      </c>
      <c r="D71" s="151" t="s">
        <v>1271</v>
      </c>
      <c r="E71" s="152">
        <v>38195</v>
      </c>
      <c r="F71" s="151">
        <v>7705013763</v>
      </c>
      <c r="G71" s="150">
        <v>1027700211208</v>
      </c>
      <c r="H71" s="149" t="s">
        <v>683</v>
      </c>
      <c r="I71" s="149" t="s">
        <v>684</v>
      </c>
      <c r="J71" s="155" t="s">
        <v>685</v>
      </c>
      <c r="K71" s="149" t="s">
        <v>348</v>
      </c>
      <c r="L71" s="148">
        <v>1</v>
      </c>
    </row>
    <row r="72" spans="1:12" ht="90">
      <c r="A72" s="149">
        <f t="shared" si="1"/>
        <v>70</v>
      </c>
      <c r="B72" s="149" t="s">
        <v>688</v>
      </c>
      <c r="C72" s="149" t="s">
        <v>689</v>
      </c>
      <c r="D72" s="151" t="s">
        <v>1246</v>
      </c>
      <c r="E72" s="152">
        <v>38615</v>
      </c>
      <c r="F72" s="151">
        <v>7719047561</v>
      </c>
      <c r="G72" s="150">
        <v>1147799013735</v>
      </c>
      <c r="H72" s="149" t="s">
        <v>690</v>
      </c>
      <c r="I72" s="149" t="s">
        <v>691</v>
      </c>
      <c r="J72" s="153" t="s">
        <v>692</v>
      </c>
      <c r="K72" s="149" t="s">
        <v>348</v>
      </c>
      <c r="L72" s="148">
        <v>1</v>
      </c>
    </row>
    <row r="73" spans="1:13" ht="60">
      <c r="A73" s="149">
        <f t="shared" si="1"/>
        <v>71</v>
      </c>
      <c r="B73" s="149" t="s">
        <v>693</v>
      </c>
      <c r="C73" s="149" t="s">
        <v>694</v>
      </c>
      <c r="D73" s="151" t="s">
        <v>1340</v>
      </c>
      <c r="E73" s="152">
        <v>39980</v>
      </c>
      <c r="F73" s="151">
        <v>6320009638</v>
      </c>
      <c r="G73" s="150">
        <v>1036301001318</v>
      </c>
      <c r="H73" s="149" t="s">
        <v>695</v>
      </c>
      <c r="I73" s="149" t="s">
        <v>696</v>
      </c>
      <c r="J73" s="153" t="s">
        <v>697</v>
      </c>
      <c r="K73" s="154" t="s">
        <v>364</v>
      </c>
      <c r="M73" s="148">
        <v>1</v>
      </c>
    </row>
    <row r="74" spans="1:12" ht="75">
      <c r="A74" s="149">
        <f t="shared" si="1"/>
        <v>72</v>
      </c>
      <c r="B74" s="149" t="s">
        <v>698</v>
      </c>
      <c r="C74" s="149" t="s">
        <v>699</v>
      </c>
      <c r="D74" s="151" t="s">
        <v>1176</v>
      </c>
      <c r="E74" s="152">
        <v>39156</v>
      </c>
      <c r="F74" s="151">
        <v>7736129670</v>
      </c>
      <c r="G74" s="150">
        <v>1147799010996</v>
      </c>
      <c r="H74" s="149" t="s">
        <v>700</v>
      </c>
      <c r="I74" s="149" t="s">
        <v>701</v>
      </c>
      <c r="J74" s="155" t="s">
        <v>702</v>
      </c>
      <c r="K74" s="149" t="s">
        <v>348</v>
      </c>
      <c r="L74" s="148">
        <v>1</v>
      </c>
    </row>
    <row r="75" spans="1:12" ht="30">
      <c r="A75" s="149">
        <f t="shared" si="1"/>
        <v>73</v>
      </c>
      <c r="B75" s="149" t="s">
        <v>703</v>
      </c>
      <c r="C75" s="149" t="s">
        <v>704</v>
      </c>
      <c r="D75" s="151" t="s">
        <v>1322</v>
      </c>
      <c r="E75" s="152">
        <v>39994</v>
      </c>
      <c r="F75" s="151">
        <v>7704202743</v>
      </c>
      <c r="G75" s="150">
        <v>1037739485431</v>
      </c>
      <c r="H75" s="149" t="s">
        <v>705</v>
      </c>
      <c r="I75" s="149" t="s">
        <v>706</v>
      </c>
      <c r="J75" s="155" t="s">
        <v>707</v>
      </c>
      <c r="K75" s="149" t="s">
        <v>348</v>
      </c>
      <c r="L75" s="148">
        <v>1</v>
      </c>
    </row>
    <row r="76" spans="1:12" ht="60">
      <c r="A76" s="149">
        <f t="shared" si="1"/>
        <v>74</v>
      </c>
      <c r="B76" s="149" t="s">
        <v>708</v>
      </c>
      <c r="C76" s="149" t="s">
        <v>709</v>
      </c>
      <c r="D76" s="151" t="s">
        <v>1261</v>
      </c>
      <c r="E76" s="152">
        <v>39994</v>
      </c>
      <c r="F76" s="151">
        <v>5009998696</v>
      </c>
      <c r="G76" s="150">
        <v>1145000007745</v>
      </c>
      <c r="H76" s="149" t="s">
        <v>710</v>
      </c>
      <c r="I76" s="149" t="s">
        <v>711</v>
      </c>
      <c r="J76" s="155" t="s">
        <v>712</v>
      </c>
      <c r="K76" s="149" t="s">
        <v>348</v>
      </c>
      <c r="L76" s="148">
        <v>1</v>
      </c>
    </row>
    <row r="77" spans="1:13" ht="45">
      <c r="A77" s="149">
        <f t="shared" si="1"/>
        <v>75</v>
      </c>
      <c r="B77" s="149" t="s">
        <v>713</v>
      </c>
      <c r="C77" s="149" t="s">
        <v>714</v>
      </c>
      <c r="D77" s="151" t="s">
        <v>1158</v>
      </c>
      <c r="E77" s="152">
        <v>38103</v>
      </c>
      <c r="F77" s="151">
        <v>7706210370</v>
      </c>
      <c r="G77" s="150">
        <v>1027739163638</v>
      </c>
      <c r="H77" s="149" t="s">
        <v>715</v>
      </c>
      <c r="I77" s="149" t="s">
        <v>716</v>
      </c>
      <c r="J77" s="153" t="s">
        <v>717</v>
      </c>
      <c r="K77" s="154" t="s">
        <v>364</v>
      </c>
      <c r="M77" s="148">
        <v>1</v>
      </c>
    </row>
    <row r="78" spans="1:12" ht="60">
      <c r="A78" s="149">
        <f t="shared" si="1"/>
        <v>76</v>
      </c>
      <c r="B78" s="149" t="s">
        <v>718</v>
      </c>
      <c r="C78" s="149" t="s">
        <v>719</v>
      </c>
      <c r="D78" s="151" t="s">
        <v>1150</v>
      </c>
      <c r="E78" s="152">
        <v>39114</v>
      </c>
      <c r="F78" s="151" t="s">
        <v>720</v>
      </c>
      <c r="G78" s="150">
        <v>1157700011017</v>
      </c>
      <c r="H78" s="149" t="s">
        <v>721</v>
      </c>
      <c r="I78" s="149" t="s">
        <v>722</v>
      </c>
      <c r="J78" s="155" t="s">
        <v>723</v>
      </c>
      <c r="K78" s="149" t="s">
        <v>348</v>
      </c>
      <c r="L78" s="148">
        <v>1</v>
      </c>
    </row>
    <row r="79" spans="1:12" ht="75">
      <c r="A79" s="149">
        <f t="shared" si="1"/>
        <v>77</v>
      </c>
      <c r="B79" s="149" t="s">
        <v>724</v>
      </c>
      <c r="C79" s="149" t="s">
        <v>725</v>
      </c>
      <c r="D79" s="151" t="s">
        <v>1206</v>
      </c>
      <c r="E79" s="152">
        <v>39016</v>
      </c>
      <c r="F79" s="151">
        <v>7718003106</v>
      </c>
      <c r="G79" s="150">
        <v>1147799019125</v>
      </c>
      <c r="H79" s="149" t="s">
        <v>726</v>
      </c>
      <c r="I79" s="149" t="s">
        <v>727</v>
      </c>
      <c r="J79" s="153" t="s">
        <v>728</v>
      </c>
      <c r="K79" s="149" t="s">
        <v>348</v>
      </c>
      <c r="L79" s="148">
        <v>1</v>
      </c>
    </row>
    <row r="80" spans="1:13" ht="90">
      <c r="A80" s="149">
        <f t="shared" si="1"/>
        <v>78</v>
      </c>
      <c r="B80" s="149" t="s">
        <v>729</v>
      </c>
      <c r="C80" s="149" t="s">
        <v>730</v>
      </c>
      <c r="D80" s="151" t="s">
        <v>1255</v>
      </c>
      <c r="E80" s="152">
        <v>39994</v>
      </c>
      <c r="F80" s="151">
        <v>7728224464</v>
      </c>
      <c r="G80" s="150">
        <v>1027739220794</v>
      </c>
      <c r="H80" s="149" t="s">
        <v>731</v>
      </c>
      <c r="I80" s="149" t="s">
        <v>732</v>
      </c>
      <c r="J80" s="153" t="s">
        <v>733</v>
      </c>
      <c r="K80" s="154" t="s">
        <v>364</v>
      </c>
      <c r="M80" s="148">
        <v>1</v>
      </c>
    </row>
    <row r="81" spans="1:13" ht="75" customHeight="1">
      <c r="A81" s="149">
        <f t="shared" si="1"/>
        <v>79</v>
      </c>
      <c r="B81" s="149" t="s">
        <v>734</v>
      </c>
      <c r="C81" s="149" t="s">
        <v>735</v>
      </c>
      <c r="D81" s="151" t="s">
        <v>1304</v>
      </c>
      <c r="E81" s="152">
        <v>39434</v>
      </c>
      <c r="F81" s="151">
        <v>7707289340</v>
      </c>
      <c r="G81" s="150">
        <v>1037700082672</v>
      </c>
      <c r="H81" s="149" t="s">
        <v>736</v>
      </c>
      <c r="I81" s="149" t="s">
        <v>737</v>
      </c>
      <c r="J81" s="153" t="s">
        <v>738</v>
      </c>
      <c r="K81" s="154" t="s">
        <v>364</v>
      </c>
      <c r="M81" s="148">
        <v>1</v>
      </c>
    </row>
    <row r="82" spans="1:13" ht="90">
      <c r="A82" s="149">
        <f t="shared" si="1"/>
        <v>80</v>
      </c>
      <c r="B82" s="149" t="s">
        <v>739</v>
      </c>
      <c r="C82" s="149" t="s">
        <v>740</v>
      </c>
      <c r="D82" s="151" t="s">
        <v>1335</v>
      </c>
      <c r="E82" s="152">
        <v>39994</v>
      </c>
      <c r="F82" s="151">
        <v>1661005401</v>
      </c>
      <c r="G82" s="150">
        <v>1021603881925</v>
      </c>
      <c r="H82" s="149" t="s">
        <v>741</v>
      </c>
      <c r="I82" s="149" t="s">
        <v>742</v>
      </c>
      <c r="J82" s="153" t="s">
        <v>743</v>
      </c>
      <c r="K82" s="154" t="s">
        <v>364</v>
      </c>
      <c r="M82" s="148">
        <v>1</v>
      </c>
    </row>
    <row r="83" spans="1:12" ht="60">
      <c r="A83" s="149">
        <f t="shared" si="1"/>
        <v>81</v>
      </c>
      <c r="B83" s="149" t="s">
        <v>744</v>
      </c>
      <c r="C83" s="149" t="s">
        <v>745</v>
      </c>
      <c r="D83" s="151" t="s">
        <v>1226</v>
      </c>
      <c r="E83" s="152">
        <v>39912</v>
      </c>
      <c r="F83" s="151">
        <v>1655319199</v>
      </c>
      <c r="G83" s="150">
        <v>1151600000210</v>
      </c>
      <c r="H83" s="149" t="s">
        <v>746</v>
      </c>
      <c r="I83" s="149" t="s">
        <v>747</v>
      </c>
      <c r="J83" s="153" t="s">
        <v>748</v>
      </c>
      <c r="K83" s="149" t="s">
        <v>348</v>
      </c>
      <c r="L83" s="148">
        <v>1</v>
      </c>
    </row>
    <row r="84" spans="1:12" ht="75">
      <c r="A84" s="149">
        <f t="shared" si="1"/>
        <v>82</v>
      </c>
      <c r="B84" s="149" t="s">
        <v>749</v>
      </c>
      <c r="C84" s="149" t="s">
        <v>750</v>
      </c>
      <c r="D84" s="151" t="s">
        <v>1210</v>
      </c>
      <c r="E84" s="152">
        <v>38128</v>
      </c>
      <c r="F84" s="151" t="s">
        <v>751</v>
      </c>
      <c r="G84" s="150">
        <v>1147799010325</v>
      </c>
      <c r="H84" s="149" t="s">
        <v>534</v>
      </c>
      <c r="I84" s="149" t="s">
        <v>535</v>
      </c>
      <c r="J84" s="153" t="s">
        <v>752</v>
      </c>
      <c r="K84" s="149" t="s">
        <v>348</v>
      </c>
      <c r="L84" s="148">
        <v>1</v>
      </c>
    </row>
    <row r="85" spans="1:12" ht="75">
      <c r="A85" s="149">
        <f t="shared" si="1"/>
        <v>83</v>
      </c>
      <c r="B85" s="149" t="s">
        <v>753</v>
      </c>
      <c r="C85" s="149" t="s">
        <v>754</v>
      </c>
      <c r="D85" s="151" t="s">
        <v>1216</v>
      </c>
      <c r="E85" s="152">
        <v>38093</v>
      </c>
      <c r="F85" s="151" t="s">
        <v>755</v>
      </c>
      <c r="G85" s="150">
        <v>1147799011689</v>
      </c>
      <c r="H85" s="149" t="s">
        <v>756</v>
      </c>
      <c r="I85" s="149" t="s">
        <v>757</v>
      </c>
      <c r="J85" s="153" t="s">
        <v>758</v>
      </c>
      <c r="K85" s="149" t="s">
        <v>348</v>
      </c>
      <c r="L85" s="148">
        <v>1</v>
      </c>
    </row>
    <row r="86" spans="1:12" ht="60">
      <c r="A86" s="149">
        <f t="shared" si="1"/>
        <v>84</v>
      </c>
      <c r="B86" s="149" t="s">
        <v>759</v>
      </c>
      <c r="C86" s="149" t="s">
        <v>760</v>
      </c>
      <c r="D86" s="151" t="s">
        <v>1232</v>
      </c>
      <c r="E86" s="152">
        <v>38384</v>
      </c>
      <c r="F86" s="151">
        <v>5254025015</v>
      </c>
      <c r="G86" s="150">
        <v>1025202197525</v>
      </c>
      <c r="H86" s="149" t="s">
        <v>761</v>
      </c>
      <c r="I86" s="149" t="s">
        <v>762</v>
      </c>
      <c r="J86" s="153" t="s">
        <v>763</v>
      </c>
      <c r="K86" s="149" t="s">
        <v>348</v>
      </c>
      <c r="L86" s="148">
        <v>1</v>
      </c>
    </row>
    <row r="87" spans="1:13" ht="45">
      <c r="A87" s="149">
        <f t="shared" si="1"/>
        <v>85</v>
      </c>
      <c r="B87" s="149" t="s">
        <v>764</v>
      </c>
      <c r="C87" s="149" t="s">
        <v>765</v>
      </c>
      <c r="D87" s="151" t="s">
        <v>1352</v>
      </c>
      <c r="E87" s="152">
        <v>39994</v>
      </c>
      <c r="F87" s="151">
        <v>7704225902</v>
      </c>
      <c r="G87" s="150">
        <v>1027700356090</v>
      </c>
      <c r="H87" s="149" t="s">
        <v>766</v>
      </c>
      <c r="I87" s="149" t="s">
        <v>767</v>
      </c>
      <c r="J87" s="153" t="s">
        <v>768</v>
      </c>
      <c r="K87" s="154" t="s">
        <v>364</v>
      </c>
      <c r="M87" s="148">
        <v>1</v>
      </c>
    </row>
    <row r="88" spans="1:13" ht="45">
      <c r="A88" s="149">
        <f t="shared" si="1"/>
        <v>86</v>
      </c>
      <c r="B88" s="149" t="s">
        <v>769</v>
      </c>
      <c r="C88" s="149" t="s">
        <v>770</v>
      </c>
      <c r="D88" s="151" t="s">
        <v>1320</v>
      </c>
      <c r="E88" s="152">
        <v>40029</v>
      </c>
      <c r="F88" s="151">
        <v>7826078162</v>
      </c>
      <c r="G88" s="150">
        <v>1027810259377</v>
      </c>
      <c r="H88" s="149" t="s">
        <v>771</v>
      </c>
      <c r="I88" s="149" t="s">
        <v>772</v>
      </c>
      <c r="J88" s="153" t="s">
        <v>773</v>
      </c>
      <c r="K88" s="154" t="s">
        <v>364</v>
      </c>
      <c r="M88" s="148">
        <v>1</v>
      </c>
    </row>
    <row r="89" spans="1:13" ht="60">
      <c r="A89" s="149">
        <f t="shared" si="1"/>
        <v>87</v>
      </c>
      <c r="B89" s="149" t="s">
        <v>774</v>
      </c>
      <c r="C89" s="149" t="s">
        <v>775</v>
      </c>
      <c r="D89" s="151" t="s">
        <v>1302</v>
      </c>
      <c r="E89" s="152">
        <v>40171</v>
      </c>
      <c r="F89" s="151">
        <v>7725153864</v>
      </c>
      <c r="G89" s="150">
        <v>1037725045423</v>
      </c>
      <c r="H89" s="149" t="s">
        <v>771</v>
      </c>
      <c r="I89" s="149" t="s">
        <v>776</v>
      </c>
      <c r="J89" s="153" t="s">
        <v>777</v>
      </c>
      <c r="K89" s="154" t="s">
        <v>364</v>
      </c>
      <c r="M89" s="148">
        <v>1</v>
      </c>
    </row>
    <row r="90" spans="1:12" ht="75">
      <c r="A90" s="149">
        <f t="shared" si="1"/>
        <v>88</v>
      </c>
      <c r="B90" s="149" t="s">
        <v>778</v>
      </c>
      <c r="C90" s="149" t="s">
        <v>779</v>
      </c>
      <c r="D90" s="151" t="s">
        <v>1178</v>
      </c>
      <c r="E90" s="152">
        <v>38295</v>
      </c>
      <c r="F90" s="151">
        <v>7715493340</v>
      </c>
      <c r="G90" s="150">
        <v>1147799009270</v>
      </c>
      <c r="H90" s="149" t="s">
        <v>780</v>
      </c>
      <c r="I90" s="149" t="s">
        <v>781</v>
      </c>
      <c r="J90" s="153" t="s">
        <v>782</v>
      </c>
      <c r="K90" s="149" t="s">
        <v>348</v>
      </c>
      <c r="L90" s="148">
        <v>1</v>
      </c>
    </row>
    <row r="91" spans="1:12" ht="60">
      <c r="A91" s="149">
        <f t="shared" si="1"/>
        <v>89</v>
      </c>
      <c r="B91" s="149" t="s">
        <v>783</v>
      </c>
      <c r="C91" s="149" t="s">
        <v>784</v>
      </c>
      <c r="D91" s="151" t="s">
        <v>1222</v>
      </c>
      <c r="E91" s="152">
        <v>39156</v>
      </c>
      <c r="F91" s="151" t="s">
        <v>785</v>
      </c>
      <c r="G91" s="150">
        <v>1151600000980</v>
      </c>
      <c r="H91" s="149" t="s">
        <v>786</v>
      </c>
      <c r="I91" s="149" t="s">
        <v>787</v>
      </c>
      <c r="J91" s="153" t="s">
        <v>788</v>
      </c>
      <c r="K91" s="149" t="s">
        <v>348</v>
      </c>
      <c r="L91" s="148">
        <v>1</v>
      </c>
    </row>
    <row r="92" spans="1:12" ht="60">
      <c r="A92" s="149">
        <f t="shared" si="1"/>
        <v>90</v>
      </c>
      <c r="B92" s="149" t="s">
        <v>789</v>
      </c>
      <c r="C92" s="149" t="s">
        <v>790</v>
      </c>
      <c r="D92" s="151" t="s">
        <v>1196</v>
      </c>
      <c r="E92" s="152">
        <v>38314</v>
      </c>
      <c r="F92" s="151">
        <v>6686058813</v>
      </c>
      <c r="G92" s="150">
        <v>1156600000182</v>
      </c>
      <c r="H92" s="149" t="s">
        <v>791</v>
      </c>
      <c r="I92" s="149" t="s">
        <v>792</v>
      </c>
      <c r="J92" s="153" t="s">
        <v>793</v>
      </c>
      <c r="K92" s="149" t="s">
        <v>348</v>
      </c>
      <c r="L92" s="148">
        <v>1</v>
      </c>
    </row>
    <row r="93" spans="1:12" ht="75">
      <c r="A93" s="149">
        <f t="shared" si="1"/>
        <v>91</v>
      </c>
      <c r="B93" s="149" t="s">
        <v>794</v>
      </c>
      <c r="C93" s="149" t="s">
        <v>795</v>
      </c>
      <c r="D93" s="151" t="s">
        <v>1294</v>
      </c>
      <c r="E93" s="152">
        <v>38128</v>
      </c>
      <c r="F93" s="151">
        <v>1655022511</v>
      </c>
      <c r="G93" s="150">
        <v>1021602864117</v>
      </c>
      <c r="H93" s="149" t="s">
        <v>796</v>
      </c>
      <c r="I93" s="149" t="s">
        <v>797</v>
      </c>
      <c r="J93" s="153" t="s">
        <v>798</v>
      </c>
      <c r="K93" s="149" t="s">
        <v>348</v>
      </c>
      <c r="L93" s="148">
        <v>1</v>
      </c>
    </row>
    <row r="94" spans="1:13" ht="60">
      <c r="A94" s="149">
        <f t="shared" si="1"/>
        <v>92</v>
      </c>
      <c r="B94" s="149" t="s">
        <v>799</v>
      </c>
      <c r="C94" s="149" t="s">
        <v>800</v>
      </c>
      <c r="D94" s="151" t="s">
        <v>1208</v>
      </c>
      <c r="E94" s="152">
        <v>39980</v>
      </c>
      <c r="F94" s="151">
        <v>7743053767</v>
      </c>
      <c r="G94" s="150">
        <v>1027739310170</v>
      </c>
      <c r="H94" s="149" t="s">
        <v>801</v>
      </c>
      <c r="I94" s="149" t="s">
        <v>802</v>
      </c>
      <c r="J94" s="155" t="s">
        <v>803</v>
      </c>
      <c r="K94" s="154" t="s">
        <v>364</v>
      </c>
      <c r="M94" s="148">
        <v>1</v>
      </c>
    </row>
    <row r="95" spans="1:13" ht="45">
      <c r="A95" s="149">
        <f t="shared" si="1"/>
        <v>93</v>
      </c>
      <c r="B95" s="149" t="s">
        <v>804</v>
      </c>
      <c r="C95" s="149" t="s">
        <v>805</v>
      </c>
      <c r="D95" s="151" t="s">
        <v>1354</v>
      </c>
      <c r="E95" s="152">
        <v>40017</v>
      </c>
      <c r="F95" s="151">
        <v>6901006619</v>
      </c>
      <c r="G95" s="150">
        <v>1026900560224</v>
      </c>
      <c r="H95" s="149" t="s">
        <v>806</v>
      </c>
      <c r="I95" s="149" t="s">
        <v>807</v>
      </c>
      <c r="J95" s="155" t="s">
        <v>808</v>
      </c>
      <c r="K95" s="154" t="s">
        <v>364</v>
      </c>
      <c r="M95" s="148">
        <v>1</v>
      </c>
    </row>
    <row r="96" spans="1:12" ht="76.5" customHeight="1">
      <c r="A96" s="149">
        <f t="shared" si="1"/>
        <v>94</v>
      </c>
      <c r="B96" s="149" t="s">
        <v>809</v>
      </c>
      <c r="C96" s="149" t="s">
        <v>810</v>
      </c>
      <c r="D96" s="151" t="s">
        <v>1248</v>
      </c>
      <c r="E96" s="152">
        <v>38337</v>
      </c>
      <c r="F96" s="151">
        <v>7703067315</v>
      </c>
      <c r="G96" s="150">
        <v>1157700001942</v>
      </c>
      <c r="H96" s="149" t="s">
        <v>811</v>
      </c>
      <c r="I96" s="149" t="s">
        <v>812</v>
      </c>
      <c r="J96" s="155" t="s">
        <v>813</v>
      </c>
      <c r="K96" s="149" t="s">
        <v>348</v>
      </c>
      <c r="L96" s="148">
        <v>1</v>
      </c>
    </row>
    <row r="97" spans="1:12" ht="45">
      <c r="A97" s="149">
        <f t="shared" si="1"/>
        <v>95</v>
      </c>
      <c r="B97" s="149" t="s">
        <v>166</v>
      </c>
      <c r="C97" s="149" t="s">
        <v>814</v>
      </c>
      <c r="D97" s="151" t="s">
        <v>1273</v>
      </c>
      <c r="E97" s="152">
        <v>39932</v>
      </c>
      <c r="F97" s="151">
        <v>7727220570</v>
      </c>
      <c r="G97" s="150">
        <v>1037739724021</v>
      </c>
      <c r="H97" s="149" t="s">
        <v>815</v>
      </c>
      <c r="I97" s="149" t="s">
        <v>816</v>
      </c>
      <c r="J97" s="153" t="s">
        <v>817</v>
      </c>
      <c r="K97" s="149" t="s">
        <v>348</v>
      </c>
      <c r="L97" s="148">
        <v>1</v>
      </c>
    </row>
    <row r="98" spans="1:12" ht="30">
      <c r="A98" s="149">
        <f t="shared" si="1"/>
        <v>96</v>
      </c>
      <c r="B98" s="149" t="s">
        <v>818</v>
      </c>
      <c r="C98" s="149" t="s">
        <v>819</v>
      </c>
      <c r="D98" s="151" t="s">
        <v>1300</v>
      </c>
      <c r="E98" s="152">
        <v>39429</v>
      </c>
      <c r="F98" s="151">
        <v>1661001823</v>
      </c>
      <c r="G98" s="150">
        <v>1021603887161</v>
      </c>
      <c r="H98" s="149" t="s">
        <v>820</v>
      </c>
      <c r="I98" s="149" t="s">
        <v>821</v>
      </c>
      <c r="J98" s="153" t="s">
        <v>822</v>
      </c>
      <c r="K98" s="149" t="s">
        <v>348</v>
      </c>
      <c r="L98" s="148">
        <v>1</v>
      </c>
    </row>
    <row r="99" spans="1:13" ht="45">
      <c r="A99" s="149">
        <f t="shared" si="1"/>
        <v>97</v>
      </c>
      <c r="B99" s="149" t="s">
        <v>823</v>
      </c>
      <c r="C99" s="149" t="s">
        <v>824</v>
      </c>
      <c r="D99" s="151" t="s">
        <v>1350</v>
      </c>
      <c r="E99" s="152">
        <v>39994</v>
      </c>
      <c r="F99" s="151">
        <v>7714285026</v>
      </c>
      <c r="G99" s="150">
        <v>1027714021180</v>
      </c>
      <c r="H99" s="149" t="s">
        <v>825</v>
      </c>
      <c r="I99" s="149" t="s">
        <v>826</v>
      </c>
      <c r="J99" s="153" t="s">
        <v>827</v>
      </c>
      <c r="K99" s="154" t="s">
        <v>364</v>
      </c>
      <c r="M99" s="148">
        <v>1</v>
      </c>
    </row>
    <row r="100" spans="1:12" ht="60">
      <c r="A100" s="149">
        <f t="shared" si="1"/>
        <v>98</v>
      </c>
      <c r="B100" s="149" t="s">
        <v>828</v>
      </c>
      <c r="C100" s="149" t="s">
        <v>829</v>
      </c>
      <c r="D100" s="151" t="s">
        <v>1142</v>
      </c>
      <c r="E100" s="152">
        <v>39429</v>
      </c>
      <c r="F100" s="151">
        <v>7730001909</v>
      </c>
      <c r="G100" s="150">
        <v>1147799011007</v>
      </c>
      <c r="H100" s="149" t="s">
        <v>830</v>
      </c>
      <c r="I100" s="149" t="s">
        <v>831</v>
      </c>
      <c r="J100" s="153" t="s">
        <v>832</v>
      </c>
      <c r="K100" s="149" t="s">
        <v>348</v>
      </c>
      <c r="L100" s="148">
        <v>1</v>
      </c>
    </row>
    <row r="101" spans="1:12" ht="60">
      <c r="A101" s="149">
        <f t="shared" si="1"/>
        <v>99</v>
      </c>
      <c r="B101" s="149" t="s">
        <v>833</v>
      </c>
      <c r="C101" s="149" t="s">
        <v>834</v>
      </c>
      <c r="D101" s="151" t="s">
        <v>1146</v>
      </c>
      <c r="E101" s="152">
        <v>39429</v>
      </c>
      <c r="F101" s="151">
        <v>7840001147</v>
      </c>
      <c r="G101" s="150">
        <v>1147800004329</v>
      </c>
      <c r="H101" s="149" t="s">
        <v>835</v>
      </c>
      <c r="I101" s="149" t="s">
        <v>836</v>
      </c>
      <c r="J101" s="153" t="s">
        <v>837</v>
      </c>
      <c r="K101" s="149" t="s">
        <v>348</v>
      </c>
      <c r="L101" s="148">
        <v>1</v>
      </c>
    </row>
    <row r="102" spans="1:12" ht="75">
      <c r="A102" s="149">
        <f t="shared" si="1"/>
        <v>100</v>
      </c>
      <c r="B102" s="149" t="s">
        <v>838</v>
      </c>
      <c r="C102" s="149" t="s">
        <v>839</v>
      </c>
      <c r="D102" s="151">
        <v>412</v>
      </c>
      <c r="E102" s="152">
        <v>38050</v>
      </c>
      <c r="F102" s="151" t="s">
        <v>840</v>
      </c>
      <c r="G102" s="150">
        <v>1146600002757</v>
      </c>
      <c r="H102" s="149" t="s">
        <v>841</v>
      </c>
      <c r="I102" s="149" t="s">
        <v>842</v>
      </c>
      <c r="J102" s="153" t="s">
        <v>843</v>
      </c>
      <c r="K102" s="149" t="s">
        <v>348</v>
      </c>
      <c r="L102" s="148">
        <v>1</v>
      </c>
    </row>
    <row r="103" spans="1:12" ht="45">
      <c r="A103" s="149">
        <f t="shared" si="1"/>
        <v>101</v>
      </c>
      <c r="B103" s="149" t="s">
        <v>844</v>
      </c>
      <c r="C103" s="149" t="s">
        <v>845</v>
      </c>
      <c r="D103" s="151">
        <v>415</v>
      </c>
      <c r="E103" s="152">
        <v>38093</v>
      </c>
      <c r="F103" s="151" t="s">
        <v>846</v>
      </c>
      <c r="G103" s="150">
        <v>1157700006199</v>
      </c>
      <c r="H103" s="149" t="s">
        <v>847</v>
      </c>
      <c r="I103" s="149" t="s">
        <v>848</v>
      </c>
      <c r="J103" s="153" t="s">
        <v>849</v>
      </c>
      <c r="K103" s="149" t="s">
        <v>348</v>
      </c>
      <c r="L103" s="148">
        <v>1</v>
      </c>
    </row>
    <row r="104" spans="1:13" ht="45">
      <c r="A104" s="149">
        <f t="shared" si="1"/>
        <v>102</v>
      </c>
      <c r="B104" s="149" t="s">
        <v>176</v>
      </c>
      <c r="C104" s="149" t="s">
        <v>850</v>
      </c>
      <c r="D104" s="151">
        <v>426</v>
      </c>
      <c r="E104" s="152">
        <v>38433</v>
      </c>
      <c r="F104" s="151">
        <v>7728528110</v>
      </c>
      <c r="G104" s="150">
        <v>1047796809796</v>
      </c>
      <c r="H104" s="149" t="s">
        <v>851</v>
      </c>
      <c r="I104" s="149" t="s">
        <v>852</v>
      </c>
      <c r="J104" s="153" t="s">
        <v>853</v>
      </c>
      <c r="K104" s="154" t="s">
        <v>364</v>
      </c>
      <c r="M104" s="148">
        <v>1</v>
      </c>
    </row>
    <row r="105" spans="1:13" ht="45">
      <c r="A105" s="149">
        <f t="shared" si="1"/>
        <v>103</v>
      </c>
      <c r="B105" s="149" t="s">
        <v>854</v>
      </c>
      <c r="C105" s="149" t="s">
        <v>855</v>
      </c>
      <c r="D105" s="151">
        <v>429</v>
      </c>
      <c r="E105" s="152">
        <v>41254</v>
      </c>
      <c r="F105" s="151">
        <v>2466253522</v>
      </c>
      <c r="G105" s="150">
        <v>1122468043653</v>
      </c>
      <c r="H105" s="149" t="s">
        <v>856</v>
      </c>
      <c r="I105" s="149" t="s">
        <v>857</v>
      </c>
      <c r="J105" s="153" t="s">
        <v>858</v>
      </c>
      <c r="K105" s="154" t="s">
        <v>364</v>
      </c>
      <c r="M105" s="148">
        <v>1</v>
      </c>
    </row>
    <row r="106" spans="1:12" ht="90">
      <c r="A106" s="149">
        <f t="shared" si="1"/>
        <v>104</v>
      </c>
      <c r="B106" s="149" t="s">
        <v>859</v>
      </c>
      <c r="C106" s="149" t="s">
        <v>860</v>
      </c>
      <c r="D106" s="151">
        <v>430</v>
      </c>
      <c r="E106" s="152">
        <v>41759</v>
      </c>
      <c r="F106" s="151">
        <v>7726486023</v>
      </c>
      <c r="G106" s="150">
        <v>1147799009203</v>
      </c>
      <c r="H106" s="149" t="s">
        <v>623</v>
      </c>
      <c r="I106" s="149" t="s">
        <v>861</v>
      </c>
      <c r="J106" s="153" t="s">
        <v>862</v>
      </c>
      <c r="K106" s="149" t="s">
        <v>348</v>
      </c>
      <c r="L106" s="148">
        <v>1</v>
      </c>
    </row>
    <row r="107" spans="1:12" ht="60">
      <c r="A107" s="149">
        <f t="shared" si="1"/>
        <v>105</v>
      </c>
      <c r="B107" s="149" t="s">
        <v>863</v>
      </c>
      <c r="C107" s="149" t="s">
        <v>864</v>
      </c>
      <c r="D107" s="151">
        <v>431</v>
      </c>
      <c r="E107" s="152">
        <v>41759</v>
      </c>
      <c r="F107" s="151">
        <v>7707492166</v>
      </c>
      <c r="G107" s="150">
        <v>1147799009115</v>
      </c>
      <c r="H107" s="149" t="s">
        <v>593</v>
      </c>
      <c r="I107" s="149" t="s">
        <v>865</v>
      </c>
      <c r="J107" s="153" t="s">
        <v>866</v>
      </c>
      <c r="K107" s="149" t="s">
        <v>348</v>
      </c>
      <c r="L107" s="148">
        <v>1</v>
      </c>
    </row>
    <row r="108" spans="1:12" ht="75">
      <c r="A108" s="149">
        <f t="shared" si="1"/>
        <v>106</v>
      </c>
      <c r="B108" s="149" t="s">
        <v>867</v>
      </c>
      <c r="C108" s="149" t="s">
        <v>868</v>
      </c>
      <c r="D108" s="151">
        <v>432</v>
      </c>
      <c r="E108" s="152">
        <v>41779</v>
      </c>
      <c r="F108" s="151">
        <v>7704300571</v>
      </c>
      <c r="G108" s="150">
        <v>1147799009104</v>
      </c>
      <c r="H108" s="149" t="s">
        <v>356</v>
      </c>
      <c r="I108" s="149" t="s">
        <v>869</v>
      </c>
      <c r="J108" s="155" t="s">
        <v>870</v>
      </c>
      <c r="K108" s="149" t="s">
        <v>348</v>
      </c>
      <c r="L108" s="148">
        <v>1</v>
      </c>
    </row>
    <row r="109" spans="1:12" ht="75">
      <c r="A109" s="149">
        <f t="shared" si="1"/>
        <v>107</v>
      </c>
      <c r="B109" s="149" t="s">
        <v>871</v>
      </c>
      <c r="C109" s="149" t="s">
        <v>872</v>
      </c>
      <c r="D109" s="151">
        <v>433</v>
      </c>
      <c r="E109" s="152">
        <v>41857</v>
      </c>
      <c r="F109" s="151">
        <v>8602998609</v>
      </c>
      <c r="G109" s="150">
        <v>1148600001032</v>
      </c>
      <c r="H109" s="149" t="s">
        <v>873</v>
      </c>
      <c r="I109" s="149" t="s">
        <v>874</v>
      </c>
      <c r="J109" s="153" t="s">
        <v>379</v>
      </c>
      <c r="K109" s="149" t="s">
        <v>348</v>
      </c>
      <c r="L109" s="148">
        <v>1</v>
      </c>
    </row>
    <row r="110" spans="1:12" ht="75">
      <c r="A110" s="149">
        <f t="shared" si="1"/>
        <v>108</v>
      </c>
      <c r="B110" s="149" t="s">
        <v>875</v>
      </c>
      <c r="C110" s="149" t="s">
        <v>876</v>
      </c>
      <c r="D110" s="151">
        <v>434</v>
      </c>
      <c r="E110" s="152">
        <v>41864</v>
      </c>
      <c r="F110" s="151">
        <v>7743013348</v>
      </c>
      <c r="G110" s="150">
        <v>1147799013075</v>
      </c>
      <c r="H110" s="149" t="s">
        <v>877</v>
      </c>
      <c r="I110" s="149" t="s">
        <v>878</v>
      </c>
      <c r="J110" s="153" t="s">
        <v>879</v>
      </c>
      <c r="K110" s="149" t="s">
        <v>348</v>
      </c>
      <c r="L110" s="148">
        <v>1</v>
      </c>
    </row>
    <row r="111" spans="1:12" ht="75">
      <c r="A111" s="149">
        <f t="shared" si="1"/>
        <v>109</v>
      </c>
      <c r="B111" s="149" t="s">
        <v>880</v>
      </c>
      <c r="C111" s="149" t="s">
        <v>881</v>
      </c>
      <c r="D111" s="151">
        <v>435</v>
      </c>
      <c r="E111" s="152">
        <v>41870</v>
      </c>
      <c r="F111" s="151" t="s">
        <v>882</v>
      </c>
      <c r="G111" s="150">
        <v>1140300000015</v>
      </c>
      <c r="H111" s="149" t="s">
        <v>883</v>
      </c>
      <c r="I111" s="149" t="s">
        <v>884</v>
      </c>
      <c r="J111" s="153" t="s">
        <v>885</v>
      </c>
      <c r="K111" s="149" t="s">
        <v>348</v>
      </c>
      <c r="L111" s="148">
        <v>1</v>
      </c>
    </row>
    <row r="112" spans="1:12" ht="60">
      <c r="A112" s="149">
        <f t="shared" si="1"/>
        <v>110</v>
      </c>
      <c r="B112" s="149" t="s">
        <v>886</v>
      </c>
      <c r="C112" s="149" t="s">
        <v>887</v>
      </c>
      <c r="D112" s="151">
        <v>436</v>
      </c>
      <c r="E112" s="152">
        <v>41920</v>
      </c>
      <c r="F112" s="151" t="s">
        <v>888</v>
      </c>
      <c r="G112" s="150">
        <v>1147799016529</v>
      </c>
      <c r="H112" s="149" t="s">
        <v>889</v>
      </c>
      <c r="I112" s="149" t="s">
        <v>890</v>
      </c>
      <c r="J112" s="155" t="s">
        <v>891</v>
      </c>
      <c r="K112" s="149" t="s">
        <v>348</v>
      </c>
      <c r="L112" s="148">
        <v>1</v>
      </c>
    </row>
    <row r="113" spans="1:12" ht="60">
      <c r="A113" s="149">
        <f t="shared" si="1"/>
        <v>111</v>
      </c>
      <c r="B113" s="149" t="s">
        <v>892</v>
      </c>
      <c r="C113" s="149" t="s">
        <v>893</v>
      </c>
      <c r="D113" s="151">
        <v>437</v>
      </c>
      <c r="E113" s="152">
        <v>42206</v>
      </c>
      <c r="F113" s="151" t="s">
        <v>894</v>
      </c>
      <c r="G113" s="150">
        <v>1157700011347</v>
      </c>
      <c r="H113" s="149" t="s">
        <v>895</v>
      </c>
      <c r="I113" s="149" t="s">
        <v>574</v>
      </c>
      <c r="J113" s="155" t="s">
        <v>575</v>
      </c>
      <c r="K113" s="149" t="s">
        <v>348</v>
      </c>
      <c r="L113" s="148">
        <v>1</v>
      </c>
    </row>
    <row r="114" spans="4:14" ht="60" customHeight="1">
      <c r="D114" s="156"/>
      <c r="L114" s="148">
        <f>SUM(L3:L113)</f>
        <v>83</v>
      </c>
      <c r="M114" s="148">
        <f>SUM(M3:M113)</f>
        <v>28</v>
      </c>
      <c r="N114" s="148">
        <f>SUM(L114:M114)</f>
        <v>111</v>
      </c>
    </row>
    <row r="115" ht="60" customHeight="1">
      <c r="D115" s="156"/>
    </row>
    <row r="116" ht="60" customHeight="1">
      <c r="D116" s="156"/>
    </row>
    <row r="117" ht="60" customHeight="1">
      <c r="D117" s="156"/>
    </row>
    <row r="118" ht="60" customHeight="1">
      <c r="D118" s="156"/>
    </row>
    <row r="119" ht="60" customHeight="1">
      <c r="D119" s="156"/>
    </row>
    <row r="120" ht="60" customHeight="1">
      <c r="D120" s="156"/>
    </row>
    <row r="121" ht="60" customHeight="1">
      <c r="D121" s="156"/>
    </row>
    <row r="122" ht="60" customHeight="1">
      <c r="D122" s="156"/>
    </row>
    <row r="123" ht="60" customHeight="1">
      <c r="D123" s="156"/>
    </row>
    <row r="124" ht="60" customHeight="1">
      <c r="D124" s="156"/>
    </row>
    <row r="125" ht="60" customHeight="1">
      <c r="D125" s="156"/>
    </row>
    <row r="126" ht="60" customHeight="1">
      <c r="D126" s="156"/>
    </row>
    <row r="127" ht="60" customHeight="1">
      <c r="D127" s="156"/>
    </row>
    <row r="128" ht="60" customHeight="1">
      <c r="D128" s="156"/>
    </row>
    <row r="129" ht="60" customHeight="1">
      <c r="D129" s="156"/>
    </row>
    <row r="130" ht="60" customHeight="1">
      <c r="D130" s="156"/>
    </row>
    <row r="131" ht="60" customHeight="1">
      <c r="D131" s="156"/>
    </row>
    <row r="132" ht="60" customHeight="1">
      <c r="D132" s="156"/>
    </row>
    <row r="133" ht="60" customHeight="1">
      <c r="D133" s="156"/>
    </row>
    <row r="134" ht="60" customHeight="1">
      <c r="D134" s="156"/>
    </row>
    <row r="135" ht="60" customHeight="1">
      <c r="D135" s="156"/>
    </row>
    <row r="136" ht="60" customHeight="1">
      <c r="D136" s="156"/>
    </row>
    <row r="137" ht="60" customHeight="1">
      <c r="D137" s="156"/>
    </row>
    <row r="138" ht="60" customHeight="1">
      <c r="D138" s="156"/>
    </row>
    <row r="139" ht="60" customHeight="1">
      <c r="D139" s="156"/>
    </row>
    <row r="140" ht="60" customHeight="1">
      <c r="D140" s="156"/>
    </row>
    <row r="141" ht="60" customHeight="1">
      <c r="D141" s="156"/>
    </row>
    <row r="142" ht="60" customHeight="1">
      <c r="D142" s="156"/>
    </row>
    <row r="143" ht="60" customHeight="1">
      <c r="D143" s="156"/>
    </row>
    <row r="144" ht="60" customHeight="1">
      <c r="D144" s="156"/>
    </row>
    <row r="145" ht="60" customHeight="1">
      <c r="D145" s="156"/>
    </row>
    <row r="146" ht="60" customHeight="1">
      <c r="D146" s="156"/>
    </row>
    <row r="147" ht="60" customHeight="1">
      <c r="D147" s="156"/>
    </row>
    <row r="148" ht="60" customHeight="1">
      <c r="D148" s="156"/>
    </row>
    <row r="149" ht="60" customHeight="1">
      <c r="D149" s="156"/>
    </row>
    <row r="150" ht="60" customHeight="1">
      <c r="D150" s="156"/>
    </row>
    <row r="151" ht="60" customHeight="1">
      <c r="D151" s="156"/>
    </row>
    <row r="152" ht="60" customHeight="1">
      <c r="D152" s="156"/>
    </row>
  </sheetData>
  <sheetProtection/>
  <mergeCells count="1">
    <mergeCell ref="A1:K1"/>
  </mergeCells>
  <hyperlinks>
    <hyperlink ref="J101" r:id="rId1" display="www.kitnpf.ru"/>
    <hyperlink ref="J84" r:id="rId2" display="www.npfprof.ru"/>
    <hyperlink ref="J85" r:id="rId3" display="www.npf.uralsib.ru"/>
    <hyperlink ref="J86" r:id="rId4" display="www.vniief-garant.ru"/>
    <hyperlink ref="J58" r:id="rId5" display="www.npfon.ru"/>
    <hyperlink ref="J22" r:id="rId6" display="www.hmnpf.ru"/>
    <hyperlink ref="J26" r:id="rId7" display="www.1rusfond.ru"/>
    <hyperlink ref="J28" r:id="rId8" display="www.arel-npf.ru"/>
    <hyperlink ref="J48" r:id="rId9" display="www.npfblago.ru"/>
    <hyperlink ref="J61" r:id="rId10" display="www.npfmagnit.ru"/>
    <hyperlink ref="J66" r:id="rId11" display="www.npfsr.ru"/>
    <hyperlink ref="J65" r:id="rId12" display="www.Npftitan.ru"/>
    <hyperlink ref="J64" r:id="rId13" display="www.npf-rs.ru"/>
    <hyperlink ref="J69" r:id="rId14" display="www.npfsocium.ru"/>
    <hyperlink ref="J72" r:id="rId15" display="www.mnpf-akvilon.ru"/>
    <hyperlink ref="J105" r:id="rId16" display="www.npfsr.org"/>
    <hyperlink ref="J57" r:id="rId17" display="www.vtbnpf.ru"/>
    <hyperlink ref="J63" r:id="rId18" display="www.stalfond.ru"/>
    <hyperlink ref="J109" r:id="rId19" display="www.npfsng.ru"/>
    <hyperlink ref="J108" r:id="rId20" display="www.lukoil-garant.ru"/>
    <hyperlink ref="J107" r:id="rId21" display="www.npfb-ops.ru.ru"/>
    <hyperlink ref="J106" r:id="rId22" display="www.gazfond-pn.ru"/>
    <hyperlink ref="J55" r:id="rId23" display="www.socialnpf.ru"/>
    <hyperlink ref="J30" r:id="rId24" display="www.мечел-фонд.рф"/>
    <hyperlink ref="J112" r:id="rId25" display="www.neftegarant-ops.ru"/>
    <hyperlink ref="J81" r:id="rId26" display="www.veteranfond.ru"/>
    <hyperlink ref="J3" r:id="rId27" display="www.npfn.ru"/>
    <hyperlink ref="J4" r:id="rId28" display="www.npf-p.ru"/>
    <hyperlink ref="J5" r:id="rId29" display="www.npfe.ru"/>
    <hyperlink ref="J6" r:id="rId30" display="www.npflg.ru"/>
    <hyperlink ref="J7" r:id="rId31" display="www.npfgefest.ru"/>
    <hyperlink ref="J8" r:id="rId32" display="www.universal-npf.ru"/>
    <hyperlink ref="J9" r:id="rId33" display="www.npfsng.ru"/>
    <hyperlink ref="J10" r:id="rId34" display="www.npf-almaz.ru"/>
    <hyperlink ref="J11" r:id="rId35" display="www.npf-moskovia.ru"/>
    <hyperlink ref="J12" r:id="rId36" display="www.promagrofond.ru"/>
    <hyperlink ref="J13" r:id="rId37" display="www.captainfund.ru"/>
    <hyperlink ref="J14" r:id="rId38" display="www.fond-ugol.ru"/>
    <hyperlink ref="J19" r:id="rId39" display="www.npfsb.ru"/>
    <hyperlink ref="J16" r:id="rId40" display="www.mpsfond.ru"/>
    <hyperlink ref="J17" r:id="rId41" display="www.npf-uralfd.ru"/>
    <hyperlink ref="J18" r:id="rId42" display="www.npfresurs.ru"/>
    <hyperlink ref="J20" r:id="rId43" display="www.rnpf.ru"/>
    <hyperlink ref="J21" r:id="rId44" display="www.ingosnpf.ru"/>
    <hyperlink ref="J23" r:id="rId45" display="www.npfvladimir.ru"/>
    <hyperlink ref="J24" r:id="rId46" display="www.npfraiffeisen.ru"/>
    <hyperlink ref="J25" r:id="rId47" display="www.npfspb.ru"/>
    <hyperlink ref="J27" r:id="rId48" display="www.bigpension.ru"/>
    <hyperlink ref="J29" r:id="rId49" display="www.npfts.ru "/>
    <hyperlink ref="J31" r:id="rId50" display="www.npf-opk.ru"/>
    <hyperlink ref="J32" r:id="rId51" display="www.npfsocmir.ru"/>
    <hyperlink ref="J33" r:id="rId52" display="www.garant-prof.org"/>
    <hyperlink ref="J34" r:id="rId53" display="www.blagovestfond.ru"/>
    <hyperlink ref="J35" r:id="rId54" display="www.rospensfond.ru"/>
    <hyperlink ref="J36" r:id="rId55" display="www.npfvremya.ru"/>
    <hyperlink ref="J37" r:id="rId56" display="www.apk-fond.ru"/>
    <hyperlink ref="J38" r:id="rId57" display="www.npfbksb.ru"/>
    <hyperlink ref="J39" r:id="rId58" display="www.npfrostvertol.ru"/>
    <hyperlink ref="J41" r:id="rId59" display="www.npfvibor.ru"/>
    <hyperlink ref="J43" r:id="rId60" display="www.npf-stroycomplex.ru"/>
    <hyperlink ref="J45" r:id="rId61" display="www.npfdoroga.ru"/>
    <hyperlink ref="J46" r:id="rId62" display="www.npf-aviapolis.ru"/>
    <hyperlink ref="J49" r:id="rId63" display="www.npf-atom.ru"/>
    <hyperlink ref="J50" r:id="rId64" display="www.npfimperia.ru"/>
    <hyperlink ref="J51" r:id="rId65" display="www.tradnpf.com"/>
    <hyperlink ref="J52" r:id="rId66" display="www.fondgub.ru"/>
    <hyperlink ref="J53" r:id="rId67" display="www.blagosostoyanie.ru"/>
    <hyperlink ref="J54" r:id="rId68" display="www.doverie56.ru"/>
    <hyperlink ref="J56" r:id="rId69" display="www.pensioninvest.ru"/>
    <hyperlink ref="J59" r:id="rId70" display="www.gazfond.ru"/>
    <hyperlink ref="J60" r:id="rId71" display="www.npfpodd.ru"/>
    <hyperlink ref="J73" r:id="rId72" display="www.mnpf.ru"/>
    <hyperlink ref="J79" r:id="rId73" display="www.npfopf.ru"/>
    <hyperlink ref="J78" r:id="rId74" display="www.npf-transneft.ru"/>
    <hyperlink ref="J77" r:id="rId75" display="www.neftegarant.ru"/>
    <hyperlink ref="J80" r:id="rId76" display="www.npfveb.ru"/>
    <hyperlink ref="J82" r:id="rId77" display="www.npf-kvz.ru"/>
    <hyperlink ref="J83" r:id="rId78" display="www.ppafond.ru"/>
    <hyperlink ref="J87" r:id="rId79" display="www.vneshpromgarant.ru"/>
    <hyperlink ref="J88" r:id="rId80" display="www.npf-korabel.spb.ru"/>
    <hyperlink ref="J89" r:id="rId81" display="www.opeka-npf.ru"/>
    <hyperlink ref="J90" r:id="rId82" display="www.europf.com"/>
    <hyperlink ref="J91" r:id="rId83" display="www.volga-capital.ru"/>
    <hyperlink ref="J92" r:id="rId84" display="www.npfond.ru"/>
    <hyperlink ref="J93" r:id="rId85" display="www.bersil.ru"/>
    <hyperlink ref="J97" r:id="rId86" display="www.npfnv.ru"/>
    <hyperlink ref="J98" r:id="rId87" display="www.npfpravo.ru"/>
    <hyperlink ref="J99" r:id="rId88" display="www.pensber.ru"/>
    <hyperlink ref="J100" r:id="rId89" display="www.npfrgs.ru"/>
    <hyperlink ref="J102" r:id="rId90" display="www.npfo.ru"/>
    <hyperlink ref="J103" r:id="rId91" display="www.npfpe.ru"/>
    <hyperlink ref="J104" r:id="rId92" display="www.gpbf.ru"/>
    <hyperlink ref="J110" r:id="rId93" display="www.soglasie-npf.ru"/>
    <hyperlink ref="J111" r:id="rId94" display="www.npfsibcapital.ru"/>
    <hyperlink ref="J42" r:id="rId95" display="www.npfavtovaz.ru"/>
    <hyperlink ref="J44" r:id="rId96" display="www.zerich-npf.ru"/>
    <hyperlink ref="J47" r:id="rId97" display="www.npfmet.ru"/>
    <hyperlink ref="J62" r:id="rId98" display="www.nnpf.ru"/>
    <hyperlink ref="J71" r:id="rId99" display="www.npf-mosenergo.ru"/>
    <hyperlink ref="J70" r:id="rId100" display="www.npftd.ru"/>
    <hyperlink ref="J68" r:id="rId101" display="www.npfdorie.ru"/>
    <hyperlink ref="J75" r:id="rId102" display="www.npfrodnik.ru"/>
    <hyperlink ref="J74" r:id="rId103" display="www.regionfund.ru"/>
    <hyperlink ref="J76" r:id="rId104" display="www.npf-uchastie.ru"/>
    <hyperlink ref="J94" r:id="rId105" display="www.ingpensions.ru"/>
    <hyperlink ref="J95" r:id="rId106" display="www.gazgeo-garant.ru"/>
    <hyperlink ref="J96" r:id="rId107" display="www.npftpprf.ru"/>
    <hyperlink ref="J113" r:id="rId108" display="www.npf-ato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9"/>
  <sheetViews>
    <sheetView zoomScale="90" zoomScaleNormal="90" zoomScalePageLayoutView="0" workbookViewId="0" topLeftCell="A1">
      <pane ySplit="4" topLeftCell="A86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10.7109375" style="159" customWidth="1"/>
    <col min="2" max="2" width="36.7109375" style="160" customWidth="1"/>
    <col min="3" max="3" width="14.8515625" style="0" customWidth="1"/>
    <col min="4" max="4" width="14.57421875" style="0" customWidth="1"/>
    <col min="5" max="5" width="13.421875" style="0" customWidth="1"/>
    <col min="6" max="6" width="13.7109375" style="0" bestFit="1" customWidth="1"/>
    <col min="7" max="7" width="16.140625" style="0" customWidth="1"/>
    <col min="8" max="8" width="15.140625" style="0" customWidth="1"/>
    <col min="9" max="9" width="15.8515625" style="0" customWidth="1"/>
    <col min="10" max="10" width="15.28125" style="0" customWidth="1"/>
    <col min="11" max="11" width="20.8515625" style="0" customWidth="1"/>
    <col min="12" max="12" width="17.140625" style="0" customWidth="1"/>
    <col min="13" max="13" width="12.140625" style="0" customWidth="1"/>
    <col min="14" max="14" width="13.421875" style="0" customWidth="1"/>
    <col min="15" max="15" width="12.28125" style="0" customWidth="1"/>
    <col min="16" max="16" width="13.7109375" style="0" customWidth="1"/>
    <col min="17" max="17" width="15.8515625" style="0" customWidth="1"/>
    <col min="18" max="18" width="11.140625" style="0" customWidth="1"/>
  </cols>
  <sheetData>
    <row r="1" spans="1:20" ht="18.75">
      <c r="A1" s="276" t="s">
        <v>967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</row>
    <row r="3" spans="1:31" s="164" customFormat="1" ht="114.75">
      <c r="A3" s="161" t="s">
        <v>57</v>
      </c>
      <c r="B3" s="161" t="s">
        <v>1116</v>
      </c>
      <c r="C3" s="162" t="s">
        <v>968</v>
      </c>
      <c r="D3" s="163" t="s">
        <v>969</v>
      </c>
      <c r="E3" s="161" t="s">
        <v>1118</v>
      </c>
      <c r="F3" s="161" t="s">
        <v>59</v>
      </c>
      <c r="G3" s="161" t="s">
        <v>970</v>
      </c>
      <c r="H3" s="161" t="s">
        <v>971</v>
      </c>
      <c r="I3" s="161" t="s">
        <v>972</v>
      </c>
      <c r="J3" s="161" t="s">
        <v>1123</v>
      </c>
      <c r="K3" s="161" t="s">
        <v>1124</v>
      </c>
      <c r="L3" s="161" t="s">
        <v>1125</v>
      </c>
      <c r="M3" s="161" t="s">
        <v>1126</v>
      </c>
      <c r="N3" s="161" t="s">
        <v>1127</v>
      </c>
      <c r="O3" s="161" t="s">
        <v>1128</v>
      </c>
      <c r="P3" s="161" t="s">
        <v>1129</v>
      </c>
      <c r="Q3" s="161" t="s">
        <v>1130</v>
      </c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164" customFormat="1" ht="15">
      <c r="A4" s="161"/>
      <c r="B4" s="161"/>
      <c r="C4" s="162"/>
      <c r="D4" s="163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7" ht="31.5" customHeight="1">
      <c r="A5" s="165" t="s">
        <v>1148</v>
      </c>
      <c r="B5" s="166" t="s">
        <v>344</v>
      </c>
      <c r="C5" s="167">
        <v>65358788</v>
      </c>
      <c r="D5" s="167">
        <v>274532</v>
      </c>
      <c r="E5" s="167">
        <v>0</v>
      </c>
      <c r="F5" s="167">
        <v>14581657</v>
      </c>
      <c r="G5" s="167">
        <v>50445639</v>
      </c>
      <c r="H5" s="167">
        <v>56960</v>
      </c>
      <c r="I5" s="167">
        <v>50449142.05</v>
      </c>
      <c r="J5" s="168">
        <v>881267</v>
      </c>
      <c r="K5" s="168">
        <v>4825</v>
      </c>
      <c r="L5" s="167">
        <v>118141.91</v>
      </c>
      <c r="M5" s="168">
        <v>96868</v>
      </c>
      <c r="N5" s="168">
        <v>24116</v>
      </c>
      <c r="O5" s="167">
        <v>594297.22</v>
      </c>
      <c r="P5" s="167">
        <v>7.57</v>
      </c>
      <c r="Q5" s="167">
        <v>19.26</v>
      </c>
    </row>
    <row r="6" spans="1:17" ht="31.5" customHeight="1">
      <c r="A6" s="165" t="s">
        <v>1314</v>
      </c>
      <c r="B6" s="166" t="s">
        <v>973</v>
      </c>
      <c r="C6" s="167">
        <v>339320</v>
      </c>
      <c r="D6" s="167">
        <v>0</v>
      </c>
      <c r="E6" s="167">
        <v>106306</v>
      </c>
      <c r="F6" s="167">
        <v>86165</v>
      </c>
      <c r="G6" s="167">
        <v>146671</v>
      </c>
      <c r="H6" s="167">
        <v>178</v>
      </c>
      <c r="I6" s="167">
        <v>146727.01</v>
      </c>
      <c r="J6" s="168">
        <v>3933</v>
      </c>
      <c r="K6" s="168">
        <v>36</v>
      </c>
      <c r="L6" s="167">
        <v>867.59</v>
      </c>
      <c r="M6" s="168">
        <v>15166</v>
      </c>
      <c r="N6" s="168">
        <v>360</v>
      </c>
      <c r="O6" s="167">
        <v>727.81</v>
      </c>
      <c r="P6" s="167">
        <v>-4.69</v>
      </c>
      <c r="Q6" s="167">
        <v>10.98</v>
      </c>
    </row>
    <row r="7" spans="1:17" ht="31.5" customHeight="1">
      <c r="A7" s="165" t="s">
        <v>1138</v>
      </c>
      <c r="B7" s="166" t="s">
        <v>355</v>
      </c>
      <c r="C7" s="167">
        <v>136316944</v>
      </c>
      <c r="D7" s="167">
        <v>2041200</v>
      </c>
      <c r="E7" s="167">
        <v>0</v>
      </c>
      <c r="F7" s="167">
        <v>39895017</v>
      </c>
      <c r="G7" s="167">
        <v>94323587</v>
      </c>
      <c r="H7" s="167">
        <v>57140</v>
      </c>
      <c r="I7" s="167">
        <v>94319397.6</v>
      </c>
      <c r="J7" s="168">
        <v>1258502</v>
      </c>
      <c r="K7" s="168">
        <v>7785</v>
      </c>
      <c r="L7" s="167">
        <v>123613.39</v>
      </c>
      <c r="M7" s="168">
        <v>499123</v>
      </c>
      <c r="N7" s="168">
        <v>108552</v>
      </c>
      <c r="O7" s="167">
        <v>1826702</v>
      </c>
      <c r="P7" s="167">
        <v>7.32</v>
      </c>
      <c r="Q7" s="167">
        <v>7.86</v>
      </c>
    </row>
    <row r="8" spans="1:17" ht="39.75" customHeight="1">
      <c r="A8" s="165" t="s">
        <v>1259</v>
      </c>
      <c r="B8" s="166" t="s">
        <v>974</v>
      </c>
      <c r="C8" s="167">
        <v>1184726</v>
      </c>
      <c r="D8" s="167">
        <v>0</v>
      </c>
      <c r="E8" s="167">
        <v>212414</v>
      </c>
      <c r="F8" s="167">
        <v>61165</v>
      </c>
      <c r="G8" s="167">
        <v>906428</v>
      </c>
      <c r="H8" s="167">
        <v>4719</v>
      </c>
      <c r="I8" s="167">
        <v>906666.59</v>
      </c>
      <c r="J8" s="168">
        <v>22856</v>
      </c>
      <c r="K8" s="168">
        <v>182</v>
      </c>
      <c r="L8" s="167">
        <v>2219.31</v>
      </c>
      <c r="M8" s="168">
        <v>23294</v>
      </c>
      <c r="N8" s="168">
        <v>700</v>
      </c>
      <c r="O8" s="167">
        <v>28619</v>
      </c>
      <c r="P8" s="167">
        <v>3.95</v>
      </c>
      <c r="Q8" s="167">
        <v>-44.27</v>
      </c>
    </row>
    <row r="9" spans="1:17" ht="31.5" customHeight="1">
      <c r="A9" s="165" t="s">
        <v>1136</v>
      </c>
      <c r="B9" s="166" t="s">
        <v>975</v>
      </c>
      <c r="C9" s="167">
        <v>27649062</v>
      </c>
      <c r="D9" s="167">
        <v>0</v>
      </c>
      <c r="E9" s="167">
        <v>27633416</v>
      </c>
      <c r="F9" s="167">
        <v>10858</v>
      </c>
      <c r="G9" s="167">
        <v>0</v>
      </c>
      <c r="H9" s="167">
        <v>4788</v>
      </c>
      <c r="I9" s="167">
        <v>0</v>
      </c>
      <c r="J9" s="168">
        <v>0</v>
      </c>
      <c r="K9" s="168">
        <v>0</v>
      </c>
      <c r="L9" s="167">
        <v>0</v>
      </c>
      <c r="M9" s="168">
        <v>0</v>
      </c>
      <c r="N9" s="168">
        <v>0</v>
      </c>
      <c r="O9" s="167">
        <v>0</v>
      </c>
      <c r="P9" s="167">
        <v>4.24</v>
      </c>
      <c r="Q9" s="167">
        <v>0</v>
      </c>
    </row>
    <row r="10" spans="1:17" ht="31.5" customHeight="1">
      <c r="A10" s="165" t="s">
        <v>1236</v>
      </c>
      <c r="B10" s="166" t="s">
        <v>976</v>
      </c>
      <c r="C10" s="167">
        <v>2316992</v>
      </c>
      <c r="D10" s="167">
        <v>187599</v>
      </c>
      <c r="E10" s="167">
        <v>0</v>
      </c>
      <c r="F10" s="167">
        <v>298602</v>
      </c>
      <c r="G10" s="167">
        <v>1825247</v>
      </c>
      <c r="H10" s="167">
        <v>5544</v>
      </c>
      <c r="I10" s="167">
        <v>1825398.75</v>
      </c>
      <c r="J10" s="168">
        <v>29157</v>
      </c>
      <c r="K10" s="168">
        <v>1212</v>
      </c>
      <c r="L10" s="167">
        <v>19550.7</v>
      </c>
      <c r="M10" s="168">
        <v>8003</v>
      </c>
      <c r="N10" s="168">
        <v>1561</v>
      </c>
      <c r="O10" s="167">
        <v>9087.46</v>
      </c>
      <c r="P10" s="167">
        <v>7.26</v>
      </c>
      <c r="Q10" s="167">
        <v>17.63</v>
      </c>
    </row>
    <row r="11" spans="1:17" ht="31.5" customHeight="1">
      <c r="A11" s="165" t="s">
        <v>1312</v>
      </c>
      <c r="B11" s="166" t="s">
        <v>977</v>
      </c>
      <c r="C11" s="167">
        <v>501925</v>
      </c>
      <c r="D11" s="167">
        <v>212921</v>
      </c>
      <c r="E11" s="167">
        <v>0</v>
      </c>
      <c r="F11" s="167">
        <v>191257</v>
      </c>
      <c r="G11" s="167">
        <v>90069</v>
      </c>
      <c r="H11" s="167">
        <v>7678</v>
      </c>
      <c r="I11" s="167">
        <v>90069.01</v>
      </c>
      <c r="J11" s="168">
        <v>1024</v>
      </c>
      <c r="K11" s="168">
        <v>16</v>
      </c>
      <c r="L11" s="167">
        <v>203.03</v>
      </c>
      <c r="M11" s="168">
        <v>20019</v>
      </c>
      <c r="N11" s="168">
        <v>629</v>
      </c>
      <c r="O11" s="167">
        <v>12272.44</v>
      </c>
      <c r="P11" s="167">
        <v>14.13</v>
      </c>
      <c r="Q11" s="167">
        <v>6.68</v>
      </c>
    </row>
    <row r="12" spans="1:17" ht="31.5" customHeight="1">
      <c r="A12" s="165" t="s">
        <v>1156</v>
      </c>
      <c r="B12" s="166" t="s">
        <v>978</v>
      </c>
      <c r="C12" s="167">
        <v>30517254</v>
      </c>
      <c r="D12" s="167">
        <v>491514</v>
      </c>
      <c r="E12" s="167">
        <v>0</v>
      </c>
      <c r="F12" s="167">
        <v>12176</v>
      </c>
      <c r="G12" s="167">
        <v>29994473</v>
      </c>
      <c r="H12" s="167">
        <v>19091</v>
      </c>
      <c r="I12" s="167">
        <v>30004713.66</v>
      </c>
      <c r="J12" s="168">
        <v>703326</v>
      </c>
      <c r="K12" s="168">
        <v>564</v>
      </c>
      <c r="L12" s="167">
        <v>13737.92</v>
      </c>
      <c r="M12" s="168">
        <v>6178</v>
      </c>
      <c r="N12" s="168">
        <v>2</v>
      </c>
      <c r="O12" s="167">
        <v>19.1</v>
      </c>
      <c r="P12" s="167">
        <v>26.18</v>
      </c>
      <c r="Q12" s="167">
        <v>4.72</v>
      </c>
    </row>
    <row r="13" spans="1:17" ht="31.5" customHeight="1">
      <c r="A13" s="165" t="s">
        <v>1346</v>
      </c>
      <c r="B13" s="166" t="s">
        <v>979</v>
      </c>
      <c r="C13" s="167">
        <v>122398</v>
      </c>
      <c r="D13" s="167">
        <v>0</v>
      </c>
      <c r="E13" s="167">
        <v>50619</v>
      </c>
      <c r="F13" s="167">
        <v>67040</v>
      </c>
      <c r="G13" s="167">
        <v>0</v>
      </c>
      <c r="H13" s="167">
        <v>4739</v>
      </c>
      <c r="I13" s="167">
        <v>0</v>
      </c>
      <c r="J13" s="168">
        <v>0</v>
      </c>
      <c r="K13" s="168">
        <v>0</v>
      </c>
      <c r="L13" s="167">
        <v>0</v>
      </c>
      <c r="M13" s="168">
        <v>8049</v>
      </c>
      <c r="N13" s="168">
        <v>324</v>
      </c>
      <c r="O13" s="167">
        <v>2857.2</v>
      </c>
      <c r="P13" s="167">
        <v>5.16</v>
      </c>
      <c r="Q13" s="167">
        <v>0</v>
      </c>
    </row>
    <row r="14" spans="1:17" ht="31.5" customHeight="1">
      <c r="A14" s="165" t="s">
        <v>1160</v>
      </c>
      <c r="B14" s="166" t="s">
        <v>980</v>
      </c>
      <c r="C14" s="167">
        <v>13503628</v>
      </c>
      <c r="D14" s="167">
        <v>0</v>
      </c>
      <c r="E14" s="167">
        <v>13486845</v>
      </c>
      <c r="F14" s="167">
        <v>15034</v>
      </c>
      <c r="G14" s="167">
        <v>0</v>
      </c>
      <c r="H14" s="167">
        <v>1749</v>
      </c>
      <c r="I14" s="167">
        <v>0</v>
      </c>
      <c r="J14" s="168">
        <v>0</v>
      </c>
      <c r="K14" s="168">
        <v>0</v>
      </c>
      <c r="L14" s="167">
        <v>0</v>
      </c>
      <c r="M14" s="168">
        <v>29</v>
      </c>
      <c r="N14" s="168">
        <v>10</v>
      </c>
      <c r="O14" s="167">
        <v>202</v>
      </c>
      <c r="P14" s="167">
        <v>11.66</v>
      </c>
      <c r="Q14" s="167">
        <v>0</v>
      </c>
    </row>
    <row r="15" spans="1:17" ht="31.5" customHeight="1">
      <c r="A15" s="165" t="s">
        <v>1186</v>
      </c>
      <c r="B15" s="166" t="s">
        <v>381</v>
      </c>
      <c r="C15" s="167">
        <v>13060436</v>
      </c>
      <c r="D15" s="167">
        <v>159646</v>
      </c>
      <c r="E15" s="167">
        <v>0</v>
      </c>
      <c r="F15" s="167">
        <v>10888074</v>
      </c>
      <c r="G15" s="167">
        <v>1990280</v>
      </c>
      <c r="H15" s="167">
        <v>22436</v>
      </c>
      <c r="I15" s="167">
        <v>1990280.26</v>
      </c>
      <c r="J15" s="168">
        <v>31480</v>
      </c>
      <c r="K15" s="168">
        <v>5628</v>
      </c>
      <c r="L15" s="167">
        <v>9355.72</v>
      </c>
      <c r="M15" s="168">
        <v>45114</v>
      </c>
      <c r="N15" s="168">
        <v>18930</v>
      </c>
      <c r="O15" s="167">
        <v>519294.89</v>
      </c>
      <c r="P15" s="167">
        <v>7.5</v>
      </c>
      <c r="Q15" s="167">
        <v>14.69</v>
      </c>
    </row>
    <row r="16" spans="1:17" ht="31.5" customHeight="1">
      <c r="A16" s="165" t="s">
        <v>1342</v>
      </c>
      <c r="B16" s="166" t="s">
        <v>981</v>
      </c>
      <c r="C16" s="167">
        <v>156525</v>
      </c>
      <c r="D16" s="167">
        <v>0</v>
      </c>
      <c r="E16" s="167">
        <v>120942</v>
      </c>
      <c r="F16" s="167">
        <v>80</v>
      </c>
      <c r="G16" s="167">
        <v>35499</v>
      </c>
      <c r="H16" s="167">
        <v>4</v>
      </c>
      <c r="I16" s="167">
        <v>35501.58576</v>
      </c>
      <c r="J16" s="168">
        <v>560</v>
      </c>
      <c r="K16" s="168">
        <v>0</v>
      </c>
      <c r="L16" s="167">
        <v>0</v>
      </c>
      <c r="M16" s="168">
        <v>5125</v>
      </c>
      <c r="N16" s="168">
        <v>0</v>
      </c>
      <c r="O16" s="167">
        <v>0</v>
      </c>
      <c r="P16" s="167">
        <v>1.89</v>
      </c>
      <c r="Q16" s="167">
        <v>16.02</v>
      </c>
    </row>
    <row r="17" spans="1:17" ht="31.5" customHeight="1">
      <c r="A17" s="165" t="s">
        <v>1152</v>
      </c>
      <c r="B17" s="166" t="s">
        <v>391</v>
      </c>
      <c r="C17" s="167">
        <v>75428941</v>
      </c>
      <c r="D17" s="167">
        <v>1052104</v>
      </c>
      <c r="E17" s="167">
        <v>0</v>
      </c>
      <c r="F17" s="167">
        <v>714550</v>
      </c>
      <c r="G17" s="167">
        <v>72230570</v>
      </c>
      <c r="H17" s="167">
        <v>1431717</v>
      </c>
      <c r="I17" s="167">
        <v>72281723.23</v>
      </c>
      <c r="J17" s="168">
        <v>2048830</v>
      </c>
      <c r="K17" s="168">
        <v>40050</v>
      </c>
      <c r="L17" s="167">
        <v>122901.58</v>
      </c>
      <c r="M17" s="168">
        <v>56325</v>
      </c>
      <c r="N17" s="168">
        <v>7341</v>
      </c>
      <c r="O17" s="167">
        <v>49453.13</v>
      </c>
      <c r="P17" s="167">
        <v>12.89</v>
      </c>
      <c r="Q17" s="167">
        <v>19.63</v>
      </c>
    </row>
    <row r="18" spans="1:17" ht="31.5" customHeight="1">
      <c r="A18" s="165" t="s">
        <v>1267</v>
      </c>
      <c r="B18" s="166" t="s">
        <v>395</v>
      </c>
      <c r="C18" s="167">
        <v>1366356</v>
      </c>
      <c r="D18" s="167">
        <v>0</v>
      </c>
      <c r="E18" s="167">
        <v>252726</v>
      </c>
      <c r="F18" s="167">
        <v>544358</v>
      </c>
      <c r="G18" s="167">
        <v>513710</v>
      </c>
      <c r="H18" s="167">
        <v>55562</v>
      </c>
      <c r="I18" s="167">
        <v>504160.86</v>
      </c>
      <c r="J18" s="168">
        <v>5327</v>
      </c>
      <c r="K18" s="168">
        <v>542</v>
      </c>
      <c r="L18" s="167">
        <v>12926.07</v>
      </c>
      <c r="M18" s="168">
        <v>21599</v>
      </c>
      <c r="N18" s="168">
        <v>2268</v>
      </c>
      <c r="O18" s="167">
        <v>21481.64</v>
      </c>
      <c r="P18" s="167">
        <v>1.82</v>
      </c>
      <c r="Q18" s="167">
        <v>1.09</v>
      </c>
    </row>
    <row r="19" spans="1:17" ht="31.5" customHeight="1">
      <c r="A19" s="165" t="s">
        <v>1269</v>
      </c>
      <c r="B19" s="166" t="s">
        <v>982</v>
      </c>
      <c r="C19" s="167">
        <v>1123324</v>
      </c>
      <c r="D19" s="167">
        <v>0</v>
      </c>
      <c r="E19" s="167">
        <v>296696</v>
      </c>
      <c r="F19" s="167">
        <v>822137</v>
      </c>
      <c r="G19" s="167">
        <v>0</v>
      </c>
      <c r="H19" s="167">
        <v>4491</v>
      </c>
      <c r="I19" s="167">
        <v>0</v>
      </c>
      <c r="J19" s="168">
        <v>0</v>
      </c>
      <c r="K19" s="168">
        <v>0</v>
      </c>
      <c r="L19" s="167">
        <v>0</v>
      </c>
      <c r="M19" s="168">
        <v>20699</v>
      </c>
      <c r="N19" s="168">
        <v>18305</v>
      </c>
      <c r="O19" s="167">
        <v>29081.05</v>
      </c>
      <c r="P19" s="167">
        <v>7.66</v>
      </c>
      <c r="Q19" s="167">
        <v>0</v>
      </c>
    </row>
    <row r="20" spans="1:17" ht="31.5" customHeight="1">
      <c r="A20" s="165" t="s">
        <v>1348</v>
      </c>
      <c r="B20" s="166" t="s">
        <v>983</v>
      </c>
      <c r="C20" s="167">
        <v>199114</v>
      </c>
      <c r="D20" s="167">
        <v>0</v>
      </c>
      <c r="E20" s="167">
        <v>183339</v>
      </c>
      <c r="F20" s="167">
        <v>5401</v>
      </c>
      <c r="G20" s="167">
        <v>8687</v>
      </c>
      <c r="H20" s="167">
        <v>1687</v>
      </c>
      <c r="I20" s="167">
        <v>7906.04</v>
      </c>
      <c r="J20" s="168">
        <v>52</v>
      </c>
      <c r="K20" s="168">
        <v>0</v>
      </c>
      <c r="L20" s="167">
        <v>0</v>
      </c>
      <c r="M20" s="168">
        <v>5079</v>
      </c>
      <c r="N20" s="168">
        <v>0</v>
      </c>
      <c r="O20" s="167">
        <v>0</v>
      </c>
      <c r="P20" s="167">
        <v>1.57</v>
      </c>
      <c r="Q20" s="167">
        <v>20.32</v>
      </c>
    </row>
    <row r="21" spans="1:17" ht="38.25" customHeight="1">
      <c r="A21" s="165" t="s">
        <v>1279</v>
      </c>
      <c r="B21" s="166" t="s">
        <v>984</v>
      </c>
      <c r="C21" s="167">
        <v>892493</v>
      </c>
      <c r="D21" s="167">
        <v>0</v>
      </c>
      <c r="E21" s="167">
        <v>369294</v>
      </c>
      <c r="F21" s="167">
        <v>520274</v>
      </c>
      <c r="G21" s="167">
        <v>0</v>
      </c>
      <c r="H21" s="167">
        <v>2925</v>
      </c>
      <c r="I21" s="167">
        <v>0</v>
      </c>
      <c r="J21" s="168">
        <v>0</v>
      </c>
      <c r="K21" s="168">
        <v>0</v>
      </c>
      <c r="L21" s="167">
        <v>0</v>
      </c>
      <c r="M21" s="168">
        <v>6493</v>
      </c>
      <c r="N21" s="168">
        <v>1570</v>
      </c>
      <c r="O21" s="167">
        <v>29065.18</v>
      </c>
      <c r="P21" s="167">
        <v>12.33</v>
      </c>
      <c r="Q21" s="167">
        <v>0</v>
      </c>
    </row>
    <row r="22" spans="1:17" ht="31.5" customHeight="1">
      <c r="A22" s="165" t="s">
        <v>1263</v>
      </c>
      <c r="B22" s="166" t="s">
        <v>985</v>
      </c>
      <c r="C22" s="167">
        <v>1115167</v>
      </c>
      <c r="D22" s="167">
        <v>154306</v>
      </c>
      <c r="E22" s="167">
        <v>0</v>
      </c>
      <c r="F22" s="167">
        <v>121686</v>
      </c>
      <c r="G22" s="167">
        <v>837410</v>
      </c>
      <c r="H22" s="167">
        <v>1765</v>
      </c>
      <c r="I22" s="167">
        <v>835639.19</v>
      </c>
      <c r="J22" s="168">
        <v>19136</v>
      </c>
      <c r="K22" s="168">
        <v>3301</v>
      </c>
      <c r="L22" s="167">
        <v>47910.78</v>
      </c>
      <c r="M22" s="168">
        <v>10184</v>
      </c>
      <c r="N22" s="168">
        <v>590</v>
      </c>
      <c r="O22" s="167">
        <v>6747.54</v>
      </c>
      <c r="P22" s="167">
        <v>4.84</v>
      </c>
      <c r="Q22" s="167">
        <v>13.01</v>
      </c>
    </row>
    <row r="23" spans="1:17" ht="31.5" customHeight="1">
      <c r="A23" s="165" t="s">
        <v>1296</v>
      </c>
      <c r="B23" s="166" t="s">
        <v>986</v>
      </c>
      <c r="C23" s="167">
        <v>465509</v>
      </c>
      <c r="D23" s="167">
        <v>0</v>
      </c>
      <c r="E23" s="167">
        <v>139676</v>
      </c>
      <c r="F23" s="167">
        <v>324729</v>
      </c>
      <c r="G23" s="167">
        <v>0</v>
      </c>
      <c r="H23" s="167">
        <v>1104</v>
      </c>
      <c r="I23" s="167">
        <v>0</v>
      </c>
      <c r="J23" s="168">
        <v>0</v>
      </c>
      <c r="K23" s="168">
        <v>0</v>
      </c>
      <c r="L23" s="167">
        <v>0</v>
      </c>
      <c r="M23" s="168">
        <v>20765</v>
      </c>
      <c r="N23" s="168">
        <v>2086</v>
      </c>
      <c r="O23" s="167">
        <v>13141.85</v>
      </c>
      <c r="P23" s="167">
        <v>5.44</v>
      </c>
      <c r="Q23" s="167">
        <v>0</v>
      </c>
    </row>
    <row r="24" spans="1:17" ht="31.5" customHeight="1">
      <c r="A24" s="165" t="s">
        <v>1140</v>
      </c>
      <c r="B24" s="166" t="s">
        <v>987</v>
      </c>
      <c r="C24" s="167">
        <v>245817399</v>
      </c>
      <c r="D24" s="167">
        <v>872970</v>
      </c>
      <c r="E24" s="167">
        <v>0</v>
      </c>
      <c r="F24" s="167">
        <v>11072499</v>
      </c>
      <c r="G24" s="167">
        <v>233782979</v>
      </c>
      <c r="H24" s="167">
        <v>88951</v>
      </c>
      <c r="I24" s="167">
        <v>233783556.28</v>
      </c>
      <c r="J24" s="168">
        <v>3083394</v>
      </c>
      <c r="K24" s="168">
        <v>7595</v>
      </c>
      <c r="L24" s="167">
        <v>142837.11</v>
      </c>
      <c r="M24" s="168">
        <v>301644</v>
      </c>
      <c r="N24" s="168">
        <v>13111</v>
      </c>
      <c r="O24" s="167">
        <v>82405.95</v>
      </c>
      <c r="P24" s="167">
        <v>15.92</v>
      </c>
      <c r="Q24" s="167">
        <v>12.7</v>
      </c>
    </row>
    <row r="25" spans="1:17" ht="31.5" customHeight="1">
      <c r="A25" s="165" t="s">
        <v>1281</v>
      </c>
      <c r="B25" s="166" t="s">
        <v>988</v>
      </c>
      <c r="C25" s="167">
        <v>374697.93</v>
      </c>
      <c r="D25" s="167">
        <v>0</v>
      </c>
      <c r="E25" s="167">
        <v>160100.73</v>
      </c>
      <c r="F25" s="167">
        <v>35993.02</v>
      </c>
      <c r="G25" s="167">
        <v>177382.11</v>
      </c>
      <c r="H25" s="167">
        <v>1222.07</v>
      </c>
      <c r="I25" s="167">
        <v>170522.31</v>
      </c>
      <c r="J25" s="168">
        <v>3220</v>
      </c>
      <c r="K25" s="168">
        <v>114</v>
      </c>
      <c r="L25" s="167">
        <v>2665.51</v>
      </c>
      <c r="M25" s="168">
        <v>6416</v>
      </c>
      <c r="N25" s="168">
        <v>173</v>
      </c>
      <c r="O25" s="167">
        <v>1310.29</v>
      </c>
      <c r="P25" s="167">
        <v>21.04</v>
      </c>
      <c r="Q25" s="167">
        <v>16.35</v>
      </c>
    </row>
    <row r="26" spans="1:17" ht="31.5" customHeight="1">
      <c r="A26" s="165" t="s">
        <v>1318</v>
      </c>
      <c r="B26" s="166" t="s">
        <v>989</v>
      </c>
      <c r="C26" s="167">
        <v>317249</v>
      </c>
      <c r="D26" s="167">
        <v>0</v>
      </c>
      <c r="E26" s="169">
        <v>73349</v>
      </c>
      <c r="F26" s="167">
        <v>241838</v>
      </c>
      <c r="G26" s="167">
        <v>0</v>
      </c>
      <c r="H26" s="167">
        <v>2062</v>
      </c>
      <c r="I26" s="167">
        <v>0</v>
      </c>
      <c r="J26" s="168">
        <v>0</v>
      </c>
      <c r="K26" s="168">
        <v>0</v>
      </c>
      <c r="L26" s="167">
        <v>0</v>
      </c>
      <c r="M26" s="168">
        <v>839</v>
      </c>
      <c r="N26" s="168">
        <v>210</v>
      </c>
      <c r="O26" s="167">
        <v>9518.52</v>
      </c>
      <c r="P26" s="167">
        <v>15.69</v>
      </c>
      <c r="Q26" s="167">
        <v>0</v>
      </c>
    </row>
    <row r="27" spans="1:17" ht="31.5" customHeight="1">
      <c r="A27" s="165" t="s">
        <v>1166</v>
      </c>
      <c r="B27" s="166" t="s">
        <v>990</v>
      </c>
      <c r="C27" s="167">
        <v>26501382</v>
      </c>
      <c r="D27" s="167">
        <v>301169</v>
      </c>
      <c r="E27" s="167">
        <v>0</v>
      </c>
      <c r="F27" s="167">
        <v>16700211</v>
      </c>
      <c r="G27" s="167">
        <v>9473787</v>
      </c>
      <c r="H27" s="167">
        <v>26215</v>
      </c>
      <c r="I27" s="167">
        <v>9486585.39</v>
      </c>
      <c r="J27" s="168">
        <v>118114</v>
      </c>
      <c r="K27" s="168">
        <v>3291</v>
      </c>
      <c r="L27" s="167">
        <v>45895.73</v>
      </c>
      <c r="M27" s="168">
        <v>251074</v>
      </c>
      <c r="N27" s="168">
        <v>181558</v>
      </c>
      <c r="O27" s="167">
        <v>1286122.03</v>
      </c>
      <c r="P27" s="167">
        <v>7.21</v>
      </c>
      <c r="Q27" s="167">
        <v>18.63</v>
      </c>
    </row>
    <row r="28" spans="1:17" ht="31.5" customHeight="1">
      <c r="A28" s="165" t="s">
        <v>1198</v>
      </c>
      <c r="B28" s="166" t="s">
        <v>991</v>
      </c>
      <c r="C28" s="167">
        <v>6143549</v>
      </c>
      <c r="D28" s="167">
        <v>198488</v>
      </c>
      <c r="E28" s="167">
        <v>0</v>
      </c>
      <c r="F28" s="167">
        <v>3215009</v>
      </c>
      <c r="G28" s="167">
        <v>2712374</v>
      </c>
      <c r="H28" s="167">
        <v>17678</v>
      </c>
      <c r="I28" s="167">
        <v>2712478.17</v>
      </c>
      <c r="J28" s="168">
        <v>25485</v>
      </c>
      <c r="K28" s="168">
        <v>428</v>
      </c>
      <c r="L28" s="167">
        <v>6405.4</v>
      </c>
      <c r="M28" s="168">
        <v>77311</v>
      </c>
      <c r="N28" s="168">
        <v>22535</v>
      </c>
      <c r="O28" s="167">
        <v>83288.83</v>
      </c>
      <c r="P28" s="167">
        <v>14.08</v>
      </c>
      <c r="Q28" s="167">
        <v>13.28</v>
      </c>
    </row>
    <row r="29" spans="1:17" ht="31.5" customHeight="1">
      <c r="A29" s="165" t="s">
        <v>1170</v>
      </c>
      <c r="B29" s="166" t="s">
        <v>992</v>
      </c>
      <c r="C29" s="167">
        <v>34332493</v>
      </c>
      <c r="D29" s="167">
        <v>342135</v>
      </c>
      <c r="E29" s="167">
        <v>0</v>
      </c>
      <c r="F29" s="167">
        <v>4987337</v>
      </c>
      <c r="G29" s="167">
        <v>28990924</v>
      </c>
      <c r="H29" s="167">
        <v>12097</v>
      </c>
      <c r="I29" s="167">
        <v>28991167.09</v>
      </c>
      <c r="J29" s="168">
        <v>214089</v>
      </c>
      <c r="K29" s="168">
        <v>410</v>
      </c>
      <c r="L29" s="167">
        <v>8802.98</v>
      </c>
      <c r="M29" s="168">
        <v>44863</v>
      </c>
      <c r="N29" s="168">
        <v>724</v>
      </c>
      <c r="O29" s="167">
        <v>20252.6</v>
      </c>
      <c r="P29" s="167">
        <v>10.69</v>
      </c>
      <c r="Q29" s="167">
        <v>11.54</v>
      </c>
    </row>
    <row r="30" spans="1:17" ht="31.5" customHeight="1">
      <c r="A30" s="165" t="s">
        <v>1252</v>
      </c>
      <c r="B30" s="166" t="s">
        <v>993</v>
      </c>
      <c r="C30" s="167">
        <v>1754929.82</v>
      </c>
      <c r="D30" s="167">
        <v>133598.49</v>
      </c>
      <c r="E30" s="167">
        <v>0</v>
      </c>
      <c r="F30" s="167">
        <v>1107222.37</v>
      </c>
      <c r="G30" s="167">
        <v>505446.41</v>
      </c>
      <c r="H30" s="167">
        <v>8662.55</v>
      </c>
      <c r="I30" s="167">
        <v>505917.7</v>
      </c>
      <c r="J30" s="168">
        <v>4522</v>
      </c>
      <c r="K30" s="168">
        <v>61</v>
      </c>
      <c r="L30" s="167">
        <v>1583.53</v>
      </c>
      <c r="M30" s="168">
        <v>5817</v>
      </c>
      <c r="N30" s="168">
        <v>4214</v>
      </c>
      <c r="O30" s="167">
        <v>27419.21</v>
      </c>
      <c r="P30" s="167">
        <v>11.71</v>
      </c>
      <c r="Q30" s="167">
        <v>15.97</v>
      </c>
    </row>
    <row r="31" spans="1:17" ht="31.5" customHeight="1">
      <c r="A31" s="170" t="s">
        <v>1200</v>
      </c>
      <c r="B31" s="171" t="s">
        <v>457</v>
      </c>
      <c r="C31" s="172">
        <v>5425518</v>
      </c>
      <c r="D31" s="172">
        <v>536782</v>
      </c>
      <c r="E31" s="172">
        <v>0</v>
      </c>
      <c r="F31" s="172">
        <v>3401</v>
      </c>
      <c r="G31" s="172">
        <v>4882545</v>
      </c>
      <c r="H31" s="172">
        <v>2790</v>
      </c>
      <c r="I31" s="172">
        <v>4663003.61</v>
      </c>
      <c r="J31" s="173">
        <v>145186</v>
      </c>
      <c r="K31" s="173">
        <v>66</v>
      </c>
      <c r="L31" s="172">
        <v>664.96</v>
      </c>
      <c r="M31" s="173">
        <v>21242</v>
      </c>
      <c r="N31" s="173">
        <v>10</v>
      </c>
      <c r="O31" s="172">
        <v>15</v>
      </c>
      <c r="P31" s="172">
        <v>13.3</v>
      </c>
      <c r="Q31" s="172">
        <v>6.63</v>
      </c>
    </row>
    <row r="32" spans="1:17" ht="31.5" customHeight="1">
      <c r="A32" s="165" t="s">
        <v>1164</v>
      </c>
      <c r="B32" s="166" t="s">
        <v>994</v>
      </c>
      <c r="C32" s="167">
        <v>35742545</v>
      </c>
      <c r="D32" s="167">
        <v>493670</v>
      </c>
      <c r="E32" s="167">
        <v>0</v>
      </c>
      <c r="F32" s="167">
        <v>2405190</v>
      </c>
      <c r="G32" s="167">
        <v>32808708</v>
      </c>
      <c r="H32" s="167">
        <v>34977</v>
      </c>
      <c r="I32" s="167">
        <v>32810482.4</v>
      </c>
      <c r="J32" s="168">
        <v>462766</v>
      </c>
      <c r="K32" s="168">
        <v>8325</v>
      </c>
      <c r="L32" s="167">
        <v>124091.67</v>
      </c>
      <c r="M32" s="168">
        <v>46749</v>
      </c>
      <c r="N32" s="168">
        <v>20860</v>
      </c>
      <c r="O32" s="167">
        <v>121142.62</v>
      </c>
      <c r="P32" s="167">
        <v>10.98</v>
      </c>
      <c r="Q32" s="167">
        <v>11.98</v>
      </c>
    </row>
    <row r="33" spans="1:17" ht="31.5" customHeight="1">
      <c r="A33" s="165" t="s">
        <v>1238</v>
      </c>
      <c r="B33" s="166" t="s">
        <v>995</v>
      </c>
      <c r="C33" s="167">
        <v>2084146</v>
      </c>
      <c r="D33" s="167">
        <v>377946</v>
      </c>
      <c r="E33" s="167">
        <v>0</v>
      </c>
      <c r="F33" s="167">
        <v>183402</v>
      </c>
      <c r="G33" s="167">
        <v>1481489</v>
      </c>
      <c r="H33" s="167">
        <v>41309</v>
      </c>
      <c r="I33" s="167">
        <v>1536368.86</v>
      </c>
      <c r="J33" s="168">
        <v>30600</v>
      </c>
      <c r="K33" s="168">
        <v>207</v>
      </c>
      <c r="L33" s="167">
        <v>3613.27</v>
      </c>
      <c r="M33" s="168">
        <v>30933</v>
      </c>
      <c r="N33" s="168">
        <v>1127</v>
      </c>
      <c r="O33" s="167">
        <v>4105.58</v>
      </c>
      <c r="P33" s="167">
        <v>3.16</v>
      </c>
      <c r="Q33" s="167">
        <v>8.99</v>
      </c>
    </row>
    <row r="34" spans="1:17" ht="31.5" customHeight="1">
      <c r="A34" s="165" t="s">
        <v>1162</v>
      </c>
      <c r="B34" s="166" t="s">
        <v>471</v>
      </c>
      <c r="C34" s="167">
        <v>32845170</v>
      </c>
      <c r="D34" s="167">
        <v>8340605</v>
      </c>
      <c r="E34" s="167">
        <v>0</v>
      </c>
      <c r="F34" s="167">
        <v>22549659</v>
      </c>
      <c r="G34" s="167">
        <v>1792124</v>
      </c>
      <c r="H34" s="167">
        <v>162782</v>
      </c>
      <c r="I34" s="167">
        <v>1795227.89</v>
      </c>
      <c r="J34" s="168">
        <v>19471</v>
      </c>
      <c r="K34" s="168">
        <v>289</v>
      </c>
      <c r="L34" s="167">
        <v>5690.32</v>
      </c>
      <c r="M34" s="168">
        <v>439524</v>
      </c>
      <c r="N34" s="168">
        <v>144675</v>
      </c>
      <c r="O34" s="167">
        <v>692586.89</v>
      </c>
      <c r="P34" s="167">
        <v>4.43</v>
      </c>
      <c r="Q34" s="167">
        <v>9.99</v>
      </c>
    </row>
    <row r="35" spans="1:17" ht="31.5" customHeight="1">
      <c r="A35" s="165" t="s">
        <v>1190</v>
      </c>
      <c r="B35" s="166" t="s">
        <v>996</v>
      </c>
      <c r="C35" s="167">
        <v>12394013</v>
      </c>
      <c r="D35" s="167">
        <v>4155144</v>
      </c>
      <c r="E35" s="167">
        <v>0</v>
      </c>
      <c r="F35" s="167">
        <v>1484952</v>
      </c>
      <c r="G35" s="167">
        <v>6732104</v>
      </c>
      <c r="H35" s="167">
        <v>21813</v>
      </c>
      <c r="I35" s="167">
        <v>6724373.65</v>
      </c>
      <c r="J35" s="168">
        <v>86043</v>
      </c>
      <c r="K35" s="168">
        <v>20238</v>
      </c>
      <c r="L35" s="167">
        <v>96400.83</v>
      </c>
      <c r="M35" s="168">
        <v>11888</v>
      </c>
      <c r="N35" s="168">
        <v>7172</v>
      </c>
      <c r="O35" s="167">
        <v>43506.55</v>
      </c>
      <c r="P35" s="167">
        <v>8.25</v>
      </c>
      <c r="Q35" s="167">
        <v>9.94</v>
      </c>
    </row>
    <row r="36" spans="1:17" ht="31.5" customHeight="1">
      <c r="A36" s="165" t="s">
        <v>1257</v>
      </c>
      <c r="B36" s="166" t="s">
        <v>997</v>
      </c>
      <c r="C36" s="167">
        <v>1585097.21</v>
      </c>
      <c r="D36" s="167">
        <v>0</v>
      </c>
      <c r="E36" s="167">
        <v>125924.07</v>
      </c>
      <c r="F36" s="167">
        <v>621199.91</v>
      </c>
      <c r="G36" s="167">
        <v>831076.12</v>
      </c>
      <c r="H36" s="167">
        <v>6897.11</v>
      </c>
      <c r="I36" s="167">
        <v>831647.92</v>
      </c>
      <c r="J36" s="168">
        <v>13271</v>
      </c>
      <c r="K36" s="168">
        <v>285</v>
      </c>
      <c r="L36" s="167">
        <v>2749.9</v>
      </c>
      <c r="M36" s="168">
        <v>64939</v>
      </c>
      <c r="N36" s="168">
        <v>2761</v>
      </c>
      <c r="O36" s="167">
        <v>39114.84</v>
      </c>
      <c r="P36" s="167">
        <v>11.82</v>
      </c>
      <c r="Q36" s="167">
        <v>16.3</v>
      </c>
    </row>
    <row r="37" spans="1:17" ht="31.5" customHeight="1">
      <c r="A37" s="165" t="s">
        <v>1324</v>
      </c>
      <c r="B37" s="166" t="s">
        <v>93</v>
      </c>
      <c r="C37" s="167">
        <v>225132</v>
      </c>
      <c r="D37" s="167">
        <v>0</v>
      </c>
      <c r="E37" s="167">
        <v>106323</v>
      </c>
      <c r="F37" s="167">
        <v>70663</v>
      </c>
      <c r="G37" s="167">
        <v>47950</v>
      </c>
      <c r="H37" s="167">
        <v>196</v>
      </c>
      <c r="I37" s="167">
        <v>47949.66</v>
      </c>
      <c r="J37" s="168">
        <v>413</v>
      </c>
      <c r="K37" s="168">
        <v>5</v>
      </c>
      <c r="L37" s="167">
        <v>102.41</v>
      </c>
      <c r="M37" s="168">
        <v>1090</v>
      </c>
      <c r="N37" s="168">
        <v>135</v>
      </c>
      <c r="O37" s="167">
        <v>9613.75</v>
      </c>
      <c r="P37" s="167">
        <v>7.93</v>
      </c>
      <c r="Q37" s="167">
        <v>4.43</v>
      </c>
    </row>
    <row r="38" spans="1:17" ht="45" customHeight="1">
      <c r="A38" s="165" t="s">
        <v>1292</v>
      </c>
      <c r="B38" s="166" t="s">
        <v>998</v>
      </c>
      <c r="C38" s="167">
        <v>494859</v>
      </c>
      <c r="D38" s="167">
        <v>0</v>
      </c>
      <c r="E38" s="167">
        <v>414264</v>
      </c>
      <c r="F38" s="167">
        <v>52551</v>
      </c>
      <c r="G38" s="167">
        <v>9140</v>
      </c>
      <c r="H38" s="167">
        <v>18904</v>
      </c>
      <c r="I38" s="167">
        <v>10161.53</v>
      </c>
      <c r="J38" s="168">
        <v>361</v>
      </c>
      <c r="K38" s="168">
        <v>0</v>
      </c>
      <c r="L38" s="167">
        <v>0</v>
      </c>
      <c r="M38" s="168">
        <v>2572</v>
      </c>
      <c r="N38" s="168">
        <v>396</v>
      </c>
      <c r="O38" s="167">
        <v>3345.8</v>
      </c>
      <c r="P38" s="167">
        <v>0.75</v>
      </c>
      <c r="Q38" s="167">
        <v>-3.46</v>
      </c>
    </row>
    <row r="39" spans="1:17" ht="31.5" customHeight="1">
      <c r="A39" s="165" t="s">
        <v>1214</v>
      </c>
      <c r="B39" s="166" t="s">
        <v>999</v>
      </c>
      <c r="C39" s="167">
        <v>4209587</v>
      </c>
      <c r="D39" s="169">
        <v>305015</v>
      </c>
      <c r="E39" s="169">
        <v>0</v>
      </c>
      <c r="F39" s="167">
        <v>865606</v>
      </c>
      <c r="G39" s="167">
        <v>3032185</v>
      </c>
      <c r="H39" s="167">
        <v>6781</v>
      </c>
      <c r="I39" s="167">
        <v>3032931.65</v>
      </c>
      <c r="J39" s="168">
        <v>69922</v>
      </c>
      <c r="K39" s="168">
        <v>508</v>
      </c>
      <c r="L39" s="167">
        <v>9331.5</v>
      </c>
      <c r="M39" s="168">
        <v>32752</v>
      </c>
      <c r="N39" s="168">
        <v>8866</v>
      </c>
      <c r="O39" s="167">
        <v>31807.23</v>
      </c>
      <c r="P39" s="167">
        <v>-3.16</v>
      </c>
      <c r="Q39" s="167">
        <v>4.5</v>
      </c>
    </row>
    <row r="40" spans="1:17" ht="31.5" customHeight="1">
      <c r="A40" s="165" t="s">
        <v>1331</v>
      </c>
      <c r="B40" s="166" t="s">
        <v>1000</v>
      </c>
      <c r="C40" s="167">
        <v>273425</v>
      </c>
      <c r="D40" s="167">
        <v>0</v>
      </c>
      <c r="E40" s="167">
        <v>170990</v>
      </c>
      <c r="F40" s="167">
        <v>50890</v>
      </c>
      <c r="G40" s="167">
        <v>51467</v>
      </c>
      <c r="H40" s="167">
        <v>78</v>
      </c>
      <c r="I40" s="167">
        <v>51466.93</v>
      </c>
      <c r="J40" s="168">
        <v>349</v>
      </c>
      <c r="K40" s="168">
        <v>1</v>
      </c>
      <c r="L40" s="167">
        <v>184.96</v>
      </c>
      <c r="M40" s="168">
        <v>7012</v>
      </c>
      <c r="N40" s="168">
        <v>67</v>
      </c>
      <c r="O40" s="167">
        <v>617</v>
      </c>
      <c r="P40" s="167">
        <v>9.25</v>
      </c>
      <c r="Q40" s="167">
        <v>11.91</v>
      </c>
    </row>
    <row r="41" spans="1:17" ht="31.5" customHeight="1">
      <c r="A41" s="165" t="s">
        <v>1308</v>
      </c>
      <c r="B41" s="166" t="s">
        <v>1001</v>
      </c>
      <c r="C41" s="167">
        <v>366310</v>
      </c>
      <c r="D41" s="167">
        <v>0</v>
      </c>
      <c r="E41" s="167">
        <v>99667</v>
      </c>
      <c r="F41" s="167">
        <v>125196</v>
      </c>
      <c r="G41" s="167">
        <v>138655</v>
      </c>
      <c r="H41" s="167">
        <v>2792</v>
      </c>
      <c r="I41" s="167">
        <v>138678.46</v>
      </c>
      <c r="J41" s="168">
        <v>2348</v>
      </c>
      <c r="K41" s="168">
        <v>123</v>
      </c>
      <c r="L41" s="167">
        <v>2406.73</v>
      </c>
      <c r="M41" s="168">
        <v>4517</v>
      </c>
      <c r="N41" s="168">
        <v>1115</v>
      </c>
      <c r="O41" s="167">
        <v>8975.05</v>
      </c>
      <c r="P41" s="167">
        <v>-0.16</v>
      </c>
      <c r="Q41" s="167">
        <v>10.3</v>
      </c>
    </row>
    <row r="42" spans="1:17" ht="31.5" customHeight="1">
      <c r="A42" s="165" t="s">
        <v>1310</v>
      </c>
      <c r="B42" s="166" t="s">
        <v>512</v>
      </c>
      <c r="C42" s="167">
        <v>407694</v>
      </c>
      <c r="D42" s="167">
        <v>0</v>
      </c>
      <c r="E42" s="167">
        <v>134342</v>
      </c>
      <c r="F42" s="167">
        <v>131006</v>
      </c>
      <c r="G42" s="167">
        <v>140660</v>
      </c>
      <c r="H42" s="167">
        <v>1686</v>
      </c>
      <c r="I42" s="167">
        <v>140670.15</v>
      </c>
      <c r="J42" s="168">
        <v>2277</v>
      </c>
      <c r="K42" s="168">
        <v>42</v>
      </c>
      <c r="L42" s="167">
        <v>222.64</v>
      </c>
      <c r="M42" s="168">
        <v>5424</v>
      </c>
      <c r="N42" s="168">
        <v>313</v>
      </c>
      <c r="O42" s="167">
        <v>8571.58</v>
      </c>
      <c r="P42" s="167">
        <v>13.35</v>
      </c>
      <c r="Q42" s="167">
        <v>17.52</v>
      </c>
    </row>
    <row r="43" spans="1:17" ht="31.5" customHeight="1">
      <c r="A43" s="165" t="s">
        <v>1290</v>
      </c>
      <c r="B43" s="166" t="s">
        <v>1002</v>
      </c>
      <c r="C43" s="167">
        <v>594647</v>
      </c>
      <c r="D43" s="167">
        <v>169868</v>
      </c>
      <c r="E43" s="167">
        <v>0</v>
      </c>
      <c r="F43" s="167">
        <v>27</v>
      </c>
      <c r="G43" s="167">
        <v>401575</v>
      </c>
      <c r="H43" s="167">
        <v>23177</v>
      </c>
      <c r="I43" s="167">
        <v>401578.39</v>
      </c>
      <c r="J43" s="168">
        <v>7828</v>
      </c>
      <c r="K43" s="168">
        <v>128</v>
      </c>
      <c r="L43" s="167">
        <v>2592.61</v>
      </c>
      <c r="M43" s="168">
        <v>3</v>
      </c>
      <c r="N43" s="168">
        <v>0</v>
      </c>
      <c r="O43" s="167">
        <v>0</v>
      </c>
      <c r="P43" s="167">
        <v>0</v>
      </c>
      <c r="Q43" s="167">
        <v>-4.33</v>
      </c>
    </row>
    <row r="44" spans="1:17" ht="31.5" customHeight="1">
      <c r="A44" s="165" t="s">
        <v>1265</v>
      </c>
      <c r="B44" s="166" t="s">
        <v>523</v>
      </c>
      <c r="C44" s="167">
        <v>1643430</v>
      </c>
      <c r="D44" s="167">
        <v>0</v>
      </c>
      <c r="E44" s="167">
        <v>181774</v>
      </c>
      <c r="F44" s="167">
        <v>842002</v>
      </c>
      <c r="G44" s="167">
        <v>617064</v>
      </c>
      <c r="H44" s="167">
        <v>2590</v>
      </c>
      <c r="I44" s="167">
        <v>617063.58</v>
      </c>
      <c r="J44" s="168">
        <v>10625</v>
      </c>
      <c r="K44" s="168">
        <v>286</v>
      </c>
      <c r="L44" s="167">
        <v>4473.89</v>
      </c>
      <c r="M44" s="168">
        <v>17993</v>
      </c>
      <c r="N44" s="168">
        <v>2775</v>
      </c>
      <c r="O44" s="167">
        <v>19202.45</v>
      </c>
      <c r="P44" s="167">
        <v>10.12</v>
      </c>
      <c r="Q44" s="167">
        <v>11.21</v>
      </c>
    </row>
    <row r="45" spans="1:17" ht="31.5" customHeight="1">
      <c r="A45" s="165" t="s">
        <v>1202</v>
      </c>
      <c r="B45" s="166" t="s">
        <v>1003</v>
      </c>
      <c r="C45" s="167">
        <v>1326255</v>
      </c>
      <c r="D45" s="167">
        <v>0</v>
      </c>
      <c r="E45" s="167">
        <v>1300544</v>
      </c>
      <c r="F45" s="167">
        <v>241</v>
      </c>
      <c r="G45" s="167">
        <v>0</v>
      </c>
      <c r="H45" s="167">
        <v>25470</v>
      </c>
      <c r="I45" s="167">
        <v>0</v>
      </c>
      <c r="J45" s="168">
        <v>0</v>
      </c>
      <c r="K45" s="168">
        <v>0</v>
      </c>
      <c r="L45" s="167">
        <v>0</v>
      </c>
      <c r="M45" s="168">
        <v>0</v>
      </c>
      <c r="N45" s="168">
        <v>0</v>
      </c>
      <c r="O45" s="167">
        <v>0</v>
      </c>
      <c r="P45" s="167">
        <v>0</v>
      </c>
      <c r="Q45" s="167">
        <v>0</v>
      </c>
    </row>
    <row r="46" spans="1:17" ht="31.5" customHeight="1">
      <c r="A46" s="165" t="s">
        <v>1194</v>
      </c>
      <c r="B46" s="166" t="s">
        <v>1004</v>
      </c>
      <c r="C46" s="167">
        <v>6606431</v>
      </c>
      <c r="D46" s="167">
        <v>154431</v>
      </c>
      <c r="E46" s="167">
        <v>0</v>
      </c>
      <c r="F46" s="167">
        <v>2548608</v>
      </c>
      <c r="G46" s="167">
        <v>3885031</v>
      </c>
      <c r="H46" s="167">
        <v>18361</v>
      </c>
      <c r="I46" s="167">
        <v>3885519.46</v>
      </c>
      <c r="J46" s="168">
        <v>78418</v>
      </c>
      <c r="K46" s="168">
        <v>12637</v>
      </c>
      <c r="L46" s="167">
        <v>58000.42</v>
      </c>
      <c r="M46" s="168">
        <v>68941</v>
      </c>
      <c r="N46" s="168">
        <v>29730</v>
      </c>
      <c r="O46" s="167">
        <v>131568.82</v>
      </c>
      <c r="P46" s="167">
        <v>3.74</v>
      </c>
      <c r="Q46" s="167">
        <v>12.66</v>
      </c>
    </row>
    <row r="47" spans="1:17" ht="31.5" customHeight="1">
      <c r="A47" s="165" t="s">
        <v>1328</v>
      </c>
      <c r="B47" s="166" t="s">
        <v>1005</v>
      </c>
      <c r="C47" s="167">
        <v>219020</v>
      </c>
      <c r="D47" s="167">
        <v>0</v>
      </c>
      <c r="E47" s="167">
        <v>116842</v>
      </c>
      <c r="F47" s="167">
        <v>101879</v>
      </c>
      <c r="G47" s="167">
        <v>0</v>
      </c>
      <c r="H47" s="167">
        <v>299</v>
      </c>
      <c r="I47" s="167">
        <v>0</v>
      </c>
      <c r="J47" s="168">
        <v>0</v>
      </c>
      <c r="K47" s="168">
        <v>0</v>
      </c>
      <c r="L47" s="167">
        <v>0</v>
      </c>
      <c r="M47" s="168">
        <v>1290</v>
      </c>
      <c r="N47" s="168">
        <v>223</v>
      </c>
      <c r="O47" s="167">
        <v>1873.03</v>
      </c>
      <c r="P47" s="167">
        <v>10.62</v>
      </c>
      <c r="Q47" s="167">
        <v>0</v>
      </c>
    </row>
    <row r="48" spans="1:17" ht="39.75" customHeight="1">
      <c r="A48" s="165" t="s">
        <v>1250</v>
      </c>
      <c r="B48" s="166" t="s">
        <v>1006</v>
      </c>
      <c r="C48" s="167">
        <v>1453733</v>
      </c>
      <c r="D48" s="167">
        <v>0</v>
      </c>
      <c r="E48" s="167">
        <v>174139</v>
      </c>
      <c r="F48" s="167">
        <v>1077016</v>
      </c>
      <c r="G48" s="167">
        <v>195171</v>
      </c>
      <c r="H48" s="167">
        <v>7407</v>
      </c>
      <c r="I48" s="167">
        <v>195170.92657</v>
      </c>
      <c r="J48" s="168">
        <v>2868</v>
      </c>
      <c r="K48" s="168">
        <v>242</v>
      </c>
      <c r="L48" s="167">
        <v>3780.66655</v>
      </c>
      <c r="M48" s="168">
        <v>65619</v>
      </c>
      <c r="N48" s="168">
        <v>9015</v>
      </c>
      <c r="O48" s="167">
        <v>93811</v>
      </c>
      <c r="P48" s="167">
        <v>8.24</v>
      </c>
      <c r="Q48" s="167">
        <v>15.58</v>
      </c>
    </row>
    <row r="49" spans="1:17" ht="31.5" customHeight="1">
      <c r="A49" s="165" t="s">
        <v>1224</v>
      </c>
      <c r="B49" s="166" t="s">
        <v>542</v>
      </c>
      <c r="C49" s="167">
        <v>3676815</v>
      </c>
      <c r="D49" s="167">
        <v>394162</v>
      </c>
      <c r="E49" s="167">
        <v>0</v>
      </c>
      <c r="F49" s="167">
        <v>943006</v>
      </c>
      <c r="G49" s="167">
        <v>2331655</v>
      </c>
      <c r="H49" s="167">
        <v>7992</v>
      </c>
      <c r="I49" s="167">
        <v>2331754.76</v>
      </c>
      <c r="J49" s="168">
        <v>40383</v>
      </c>
      <c r="K49" s="168">
        <v>264</v>
      </c>
      <c r="L49" s="167">
        <v>4107.7</v>
      </c>
      <c r="M49" s="168">
        <v>10195</v>
      </c>
      <c r="N49" s="168">
        <v>1290</v>
      </c>
      <c r="O49" s="167">
        <v>36751</v>
      </c>
      <c r="P49" s="167">
        <v>8.8</v>
      </c>
      <c r="Q49" s="167">
        <v>14.69</v>
      </c>
    </row>
    <row r="50" spans="1:17" ht="31.5" customHeight="1">
      <c r="A50" s="165" t="s">
        <v>1240</v>
      </c>
      <c r="B50" s="166" t="s">
        <v>1007</v>
      </c>
      <c r="C50" s="167">
        <v>1794233</v>
      </c>
      <c r="D50" s="167">
        <v>288642</v>
      </c>
      <c r="E50" s="167">
        <v>0</v>
      </c>
      <c r="F50" s="167">
        <v>363</v>
      </c>
      <c r="G50" s="167">
        <v>1504689</v>
      </c>
      <c r="H50" s="167">
        <v>539</v>
      </c>
      <c r="I50" s="167">
        <v>1504616.71</v>
      </c>
      <c r="J50" s="168">
        <v>45392</v>
      </c>
      <c r="K50" s="168">
        <v>110</v>
      </c>
      <c r="L50" s="167">
        <v>342.5</v>
      </c>
      <c r="M50" s="168">
        <v>7918</v>
      </c>
      <c r="N50" s="168">
        <v>0</v>
      </c>
      <c r="O50" s="167">
        <v>0</v>
      </c>
      <c r="P50" s="167">
        <v>-0.49</v>
      </c>
      <c r="Q50" s="167">
        <v>6.67</v>
      </c>
    </row>
    <row r="51" spans="1:17" ht="31.5" customHeight="1">
      <c r="A51" s="165" t="s">
        <v>1288</v>
      </c>
      <c r="B51" s="166" t="s">
        <v>1008</v>
      </c>
      <c r="C51" s="167">
        <v>523666</v>
      </c>
      <c r="D51" s="167">
        <v>0</v>
      </c>
      <c r="E51" s="167">
        <v>146845</v>
      </c>
      <c r="F51" s="167">
        <v>255942</v>
      </c>
      <c r="G51" s="167">
        <v>117958</v>
      </c>
      <c r="H51" s="167">
        <v>2921</v>
      </c>
      <c r="I51" s="167">
        <v>117954.78</v>
      </c>
      <c r="J51" s="168">
        <v>2708</v>
      </c>
      <c r="K51" s="168">
        <v>37</v>
      </c>
      <c r="L51" s="167">
        <v>577.48</v>
      </c>
      <c r="M51" s="168">
        <v>25483</v>
      </c>
      <c r="N51" s="168">
        <v>1399</v>
      </c>
      <c r="O51" s="167">
        <v>6260</v>
      </c>
      <c r="P51" s="167">
        <v>0.18</v>
      </c>
      <c r="Q51" s="167">
        <v>9.2</v>
      </c>
    </row>
    <row r="52" spans="1:17" ht="31.5" customHeight="1">
      <c r="A52" s="165" t="s">
        <v>1277</v>
      </c>
      <c r="B52" s="166" t="s">
        <v>1009</v>
      </c>
      <c r="C52" s="167">
        <v>1322532</v>
      </c>
      <c r="D52" s="167">
        <v>0</v>
      </c>
      <c r="E52" s="167">
        <v>92469</v>
      </c>
      <c r="F52" s="167">
        <v>1225938</v>
      </c>
      <c r="G52" s="167">
        <v>0</v>
      </c>
      <c r="H52" s="167">
        <v>4125</v>
      </c>
      <c r="I52" s="167">
        <v>0</v>
      </c>
      <c r="J52" s="168">
        <v>0</v>
      </c>
      <c r="K52" s="168">
        <v>0</v>
      </c>
      <c r="L52" s="167">
        <v>0</v>
      </c>
      <c r="M52" s="168">
        <v>7681</v>
      </c>
      <c r="N52" s="168">
        <v>5276</v>
      </c>
      <c r="O52" s="167">
        <v>87691</v>
      </c>
      <c r="P52" s="167">
        <v>4.8</v>
      </c>
      <c r="Q52" s="167">
        <v>0</v>
      </c>
    </row>
    <row r="53" spans="1:17" ht="31.5" customHeight="1">
      <c r="A53" s="165" t="s">
        <v>1242</v>
      </c>
      <c r="B53" s="166" t="s">
        <v>1010</v>
      </c>
      <c r="C53" s="167">
        <v>2361542</v>
      </c>
      <c r="D53" s="167">
        <v>273984</v>
      </c>
      <c r="E53" s="167">
        <v>0</v>
      </c>
      <c r="F53" s="167">
        <v>1111021</v>
      </c>
      <c r="G53" s="167">
        <v>973445</v>
      </c>
      <c r="H53" s="167">
        <v>3092</v>
      </c>
      <c r="I53" s="167">
        <v>946859.8</v>
      </c>
      <c r="J53" s="168">
        <v>13869</v>
      </c>
      <c r="K53" s="168">
        <v>291</v>
      </c>
      <c r="L53" s="167">
        <v>2914.12</v>
      </c>
      <c r="M53" s="168">
        <v>43411</v>
      </c>
      <c r="N53" s="168">
        <v>9503</v>
      </c>
      <c r="O53" s="167">
        <v>43723.71</v>
      </c>
      <c r="P53" s="167">
        <v>5.82</v>
      </c>
      <c r="Q53" s="167">
        <v>7.77</v>
      </c>
    </row>
    <row r="54" spans="1:17" ht="31.5" customHeight="1">
      <c r="A54" s="165" t="s">
        <v>1218</v>
      </c>
      <c r="B54" s="166" t="s">
        <v>567</v>
      </c>
      <c r="C54" s="167">
        <v>3662333</v>
      </c>
      <c r="D54" s="167">
        <v>195104</v>
      </c>
      <c r="E54" s="167">
        <v>0</v>
      </c>
      <c r="F54" s="167">
        <v>1212216</v>
      </c>
      <c r="G54" s="167">
        <v>2218121</v>
      </c>
      <c r="H54" s="167">
        <v>36892</v>
      </c>
      <c r="I54" s="167">
        <v>2218264.58</v>
      </c>
      <c r="J54" s="168">
        <v>51117</v>
      </c>
      <c r="K54" s="168">
        <v>2937</v>
      </c>
      <c r="L54" s="167">
        <v>20379.64</v>
      </c>
      <c r="M54" s="168">
        <v>28650</v>
      </c>
      <c r="N54" s="168">
        <v>4523</v>
      </c>
      <c r="O54" s="167">
        <v>46101.79</v>
      </c>
      <c r="P54" s="167">
        <v>4.06</v>
      </c>
      <c r="Q54" s="167">
        <v>13.06</v>
      </c>
    </row>
    <row r="55" spans="1:17" ht="31.5" customHeight="1">
      <c r="A55" s="165" t="s">
        <v>1182</v>
      </c>
      <c r="B55" s="166" t="s">
        <v>1011</v>
      </c>
      <c r="C55" s="167">
        <v>13581580</v>
      </c>
      <c r="D55" s="167">
        <v>0</v>
      </c>
      <c r="E55" s="167">
        <v>365313</v>
      </c>
      <c r="F55" s="167">
        <v>8365555</v>
      </c>
      <c r="G55" s="167">
        <v>4618221</v>
      </c>
      <c r="H55" s="167">
        <v>232491</v>
      </c>
      <c r="I55" s="167">
        <v>4619774.38</v>
      </c>
      <c r="J55" s="168">
        <v>52208</v>
      </c>
      <c r="K55" s="168">
        <v>969</v>
      </c>
      <c r="L55" s="167">
        <v>17234.76</v>
      </c>
      <c r="M55" s="168">
        <v>131949</v>
      </c>
      <c r="N55" s="168">
        <v>33694</v>
      </c>
      <c r="O55" s="167">
        <v>314201.08</v>
      </c>
      <c r="P55" s="167">
        <v>14.94</v>
      </c>
      <c r="Q55" s="167">
        <v>11.51</v>
      </c>
    </row>
    <row r="56" spans="1:17" ht="31.5" customHeight="1">
      <c r="A56" s="165" t="s">
        <v>1306</v>
      </c>
      <c r="B56" s="166" t="s">
        <v>1012</v>
      </c>
      <c r="C56" s="167">
        <v>398368</v>
      </c>
      <c r="D56" s="167">
        <v>0</v>
      </c>
      <c r="E56" s="167">
        <v>101383</v>
      </c>
      <c r="F56" s="167">
        <v>231346</v>
      </c>
      <c r="G56" s="167">
        <v>64174</v>
      </c>
      <c r="H56" s="167">
        <v>1465</v>
      </c>
      <c r="I56" s="167">
        <v>64178.47</v>
      </c>
      <c r="J56" s="168">
        <v>966</v>
      </c>
      <c r="K56" s="168">
        <v>116</v>
      </c>
      <c r="L56" s="167">
        <v>2161.01</v>
      </c>
      <c r="M56" s="168">
        <v>2547</v>
      </c>
      <c r="N56" s="168">
        <v>1539</v>
      </c>
      <c r="O56" s="167">
        <v>26329.99</v>
      </c>
      <c r="P56" s="167">
        <v>12.97</v>
      </c>
      <c r="Q56" s="167">
        <v>20.43</v>
      </c>
    </row>
    <row r="57" spans="1:17" s="42" customFormat="1" ht="31.5" customHeight="1">
      <c r="A57" s="174" t="s">
        <v>1356</v>
      </c>
      <c r="B57" s="175" t="s">
        <v>1013</v>
      </c>
      <c r="C57" s="169">
        <v>101847</v>
      </c>
      <c r="D57" s="169">
        <v>0</v>
      </c>
      <c r="E57" s="169">
        <v>57215</v>
      </c>
      <c r="F57" s="169">
        <v>42607</v>
      </c>
      <c r="G57" s="169">
        <v>0</v>
      </c>
      <c r="H57" s="169">
        <v>2025</v>
      </c>
      <c r="I57" s="169">
        <v>0</v>
      </c>
      <c r="J57" s="176">
        <v>0</v>
      </c>
      <c r="K57" s="176">
        <v>0</v>
      </c>
      <c r="L57" s="169">
        <v>0</v>
      </c>
      <c r="M57" s="176">
        <v>819</v>
      </c>
      <c r="N57" s="176">
        <v>391</v>
      </c>
      <c r="O57" s="169">
        <v>3132.1</v>
      </c>
      <c r="P57" s="169">
        <v>17.61</v>
      </c>
      <c r="Q57" s="169">
        <v>0</v>
      </c>
    </row>
    <row r="58" spans="1:17" ht="31.5" customHeight="1">
      <c r="A58" s="165" t="s">
        <v>1316</v>
      </c>
      <c r="B58" s="166" t="s">
        <v>1014</v>
      </c>
      <c r="C58" s="167">
        <v>296608</v>
      </c>
      <c r="D58" s="167">
        <v>0</v>
      </c>
      <c r="E58" s="167">
        <v>170650</v>
      </c>
      <c r="F58" s="167">
        <v>124571</v>
      </c>
      <c r="G58" s="167">
        <v>0</v>
      </c>
      <c r="H58" s="167">
        <v>1387</v>
      </c>
      <c r="I58" s="167">
        <v>0</v>
      </c>
      <c r="J58" s="168">
        <v>0</v>
      </c>
      <c r="K58" s="168">
        <v>0</v>
      </c>
      <c r="L58" s="167">
        <v>0</v>
      </c>
      <c r="M58" s="168">
        <v>228</v>
      </c>
      <c r="N58" s="168">
        <v>44</v>
      </c>
      <c r="O58" s="167">
        <v>7024.8</v>
      </c>
      <c r="P58" s="167">
        <v>16.8</v>
      </c>
      <c r="Q58" s="167">
        <v>0</v>
      </c>
    </row>
    <row r="59" spans="1:17" ht="31.5" customHeight="1">
      <c r="A59" s="165" t="s">
        <v>1134</v>
      </c>
      <c r="B59" s="166" t="s">
        <v>1015</v>
      </c>
      <c r="C59" s="167">
        <v>278986618</v>
      </c>
      <c r="D59" s="167">
        <v>0</v>
      </c>
      <c r="E59" s="167">
        <v>5597598</v>
      </c>
      <c r="F59" s="167">
        <v>271754400</v>
      </c>
      <c r="G59" s="167">
        <v>0</v>
      </c>
      <c r="H59" s="167">
        <v>1634620</v>
      </c>
      <c r="I59" s="167">
        <v>0</v>
      </c>
      <c r="J59" s="168">
        <v>0</v>
      </c>
      <c r="K59" s="168">
        <v>0</v>
      </c>
      <c r="L59" s="167">
        <v>0</v>
      </c>
      <c r="M59" s="168">
        <v>1211231</v>
      </c>
      <c r="N59" s="168">
        <v>322377</v>
      </c>
      <c r="O59" s="167">
        <v>5968094</v>
      </c>
      <c r="P59" s="167">
        <v>11.54</v>
      </c>
      <c r="Q59" s="167">
        <v>0</v>
      </c>
    </row>
    <row r="60" spans="1:17" ht="31.5" customHeight="1">
      <c r="A60" s="165" t="s">
        <v>1220</v>
      </c>
      <c r="B60" s="166" t="s">
        <v>597</v>
      </c>
      <c r="C60" s="167">
        <v>3666246</v>
      </c>
      <c r="D60" s="167">
        <v>190514</v>
      </c>
      <c r="E60" s="167">
        <v>0</v>
      </c>
      <c r="F60" s="167">
        <v>235080</v>
      </c>
      <c r="G60" s="167">
        <v>3230521</v>
      </c>
      <c r="H60" s="167">
        <v>10131</v>
      </c>
      <c r="I60" s="167">
        <v>3230794.73</v>
      </c>
      <c r="J60" s="168">
        <v>88991</v>
      </c>
      <c r="K60" s="168">
        <v>5123</v>
      </c>
      <c r="L60" s="167">
        <v>24134.53</v>
      </c>
      <c r="M60" s="168">
        <v>21639</v>
      </c>
      <c r="N60" s="168">
        <v>643</v>
      </c>
      <c r="O60" s="167">
        <v>18104.45</v>
      </c>
      <c r="P60" s="167">
        <v>6.91</v>
      </c>
      <c r="Q60" s="167">
        <v>12.55</v>
      </c>
    </row>
    <row r="61" spans="1:17" ht="31.5" customHeight="1">
      <c r="A61" s="165" t="s">
        <v>1244</v>
      </c>
      <c r="B61" s="166" t="s">
        <v>1016</v>
      </c>
      <c r="C61" s="167">
        <v>327545</v>
      </c>
      <c r="D61" s="167">
        <v>0</v>
      </c>
      <c r="E61" s="167">
        <v>304893</v>
      </c>
      <c r="F61" s="167">
        <v>21922</v>
      </c>
      <c r="G61" s="167">
        <v>0</v>
      </c>
      <c r="H61" s="167">
        <v>730</v>
      </c>
      <c r="I61" s="167">
        <v>0</v>
      </c>
      <c r="J61" s="168">
        <v>0</v>
      </c>
      <c r="K61" s="168">
        <v>0</v>
      </c>
      <c r="L61" s="167">
        <v>0</v>
      </c>
      <c r="M61" s="168">
        <v>18493</v>
      </c>
      <c r="N61" s="168">
        <v>36</v>
      </c>
      <c r="O61" s="167">
        <v>450.95</v>
      </c>
      <c r="P61" s="167">
        <v>10.29</v>
      </c>
      <c r="Q61" s="167">
        <v>0</v>
      </c>
    </row>
    <row r="62" spans="1:17" ht="31.5" customHeight="1">
      <c r="A62" s="165" t="s">
        <v>1286</v>
      </c>
      <c r="B62" s="166" t="s">
        <v>1017</v>
      </c>
      <c r="C62" s="167">
        <v>742110</v>
      </c>
      <c r="D62" s="167">
        <v>163701</v>
      </c>
      <c r="E62" s="167">
        <v>0</v>
      </c>
      <c r="F62" s="167">
        <v>312468</v>
      </c>
      <c r="G62" s="167">
        <v>265546</v>
      </c>
      <c r="H62" s="167">
        <v>395</v>
      </c>
      <c r="I62" s="167">
        <v>265545.05</v>
      </c>
      <c r="J62" s="168">
        <v>2722</v>
      </c>
      <c r="K62" s="168">
        <v>123</v>
      </c>
      <c r="L62" s="167">
        <v>684.82</v>
      </c>
      <c r="M62" s="168">
        <v>13636</v>
      </c>
      <c r="N62" s="168">
        <v>207</v>
      </c>
      <c r="O62" s="167">
        <v>5870.38</v>
      </c>
      <c r="P62" s="167">
        <v>13.78</v>
      </c>
      <c r="Q62" s="167">
        <v>14.04</v>
      </c>
    </row>
    <row r="63" spans="1:17" ht="31.5" customHeight="1">
      <c r="A63" s="165" t="s">
        <v>1144</v>
      </c>
      <c r="B63" s="166" t="s">
        <v>612</v>
      </c>
      <c r="C63" s="167">
        <v>106263715</v>
      </c>
      <c r="D63" s="167">
        <v>634891</v>
      </c>
      <c r="E63" s="167">
        <v>0</v>
      </c>
      <c r="F63" s="167">
        <v>1258485</v>
      </c>
      <c r="G63" s="167">
        <v>104309834</v>
      </c>
      <c r="H63" s="167">
        <v>60505</v>
      </c>
      <c r="I63" s="167">
        <v>104313796.53</v>
      </c>
      <c r="J63" s="168">
        <v>1304207</v>
      </c>
      <c r="K63" s="168">
        <v>5252</v>
      </c>
      <c r="L63" s="167">
        <v>63098.1</v>
      </c>
      <c r="M63" s="168">
        <v>34891</v>
      </c>
      <c r="N63" s="168">
        <v>3024</v>
      </c>
      <c r="O63" s="167">
        <v>32790</v>
      </c>
      <c r="P63" s="167">
        <v>14.9</v>
      </c>
      <c r="Q63" s="167">
        <v>12.79</v>
      </c>
    </row>
    <row r="64" spans="1:17" ht="31.5" customHeight="1">
      <c r="A64" s="165" t="s">
        <v>1275</v>
      </c>
      <c r="B64" s="166" t="s">
        <v>617</v>
      </c>
      <c r="C64" s="167">
        <v>1007273</v>
      </c>
      <c r="D64" s="167">
        <v>177579</v>
      </c>
      <c r="E64" s="167">
        <v>0</v>
      </c>
      <c r="F64" s="167">
        <v>139034</v>
      </c>
      <c r="G64" s="167">
        <v>684394</v>
      </c>
      <c r="H64" s="167">
        <v>6266</v>
      </c>
      <c r="I64" s="167">
        <v>684393.72</v>
      </c>
      <c r="J64" s="168">
        <v>13545</v>
      </c>
      <c r="K64" s="168">
        <v>120</v>
      </c>
      <c r="L64" s="167">
        <v>4040.75</v>
      </c>
      <c r="M64" s="168">
        <v>5610</v>
      </c>
      <c r="N64" s="168">
        <v>127</v>
      </c>
      <c r="O64" s="167">
        <v>2074</v>
      </c>
      <c r="P64" s="167">
        <v>14.58</v>
      </c>
      <c r="Q64" s="167">
        <v>19.04</v>
      </c>
    </row>
    <row r="65" spans="1:17" ht="31.5" customHeight="1">
      <c r="A65" s="165" t="s">
        <v>1132</v>
      </c>
      <c r="B65" s="166" t="s">
        <v>1018</v>
      </c>
      <c r="C65" s="167">
        <v>369959063</v>
      </c>
      <c r="D65" s="167">
        <v>0</v>
      </c>
      <c r="E65" s="167">
        <v>34538750</v>
      </c>
      <c r="F65" s="167">
        <v>335310075</v>
      </c>
      <c r="G65" s="167">
        <v>0</v>
      </c>
      <c r="H65" s="167">
        <v>110238</v>
      </c>
      <c r="I65" s="167">
        <v>0</v>
      </c>
      <c r="J65" s="168">
        <v>0</v>
      </c>
      <c r="K65" s="168">
        <v>0</v>
      </c>
      <c r="L65" s="167">
        <v>0</v>
      </c>
      <c r="M65" s="168">
        <v>243335</v>
      </c>
      <c r="N65" s="168">
        <v>143651</v>
      </c>
      <c r="O65" s="167">
        <v>7022733</v>
      </c>
      <c r="P65" s="167">
        <v>4.74</v>
      </c>
      <c r="Q65" s="167">
        <v>0</v>
      </c>
    </row>
    <row r="66" spans="1:17" ht="31.5" customHeight="1">
      <c r="A66" s="165" t="s">
        <v>1234</v>
      </c>
      <c r="B66" s="166" t="s">
        <v>1019</v>
      </c>
      <c r="C66" s="167">
        <v>3112438</v>
      </c>
      <c r="D66" s="167">
        <v>0</v>
      </c>
      <c r="E66" s="167">
        <v>872566</v>
      </c>
      <c r="F66" s="167">
        <v>2238034</v>
      </c>
      <c r="G66" s="167">
        <v>0</v>
      </c>
      <c r="H66" s="167">
        <v>1838</v>
      </c>
      <c r="I66" s="167">
        <v>0</v>
      </c>
      <c r="J66" s="168">
        <v>0</v>
      </c>
      <c r="K66" s="168">
        <v>0</v>
      </c>
      <c r="L66" s="167">
        <v>0</v>
      </c>
      <c r="M66" s="168">
        <v>2445</v>
      </c>
      <c r="N66" s="168">
        <v>74</v>
      </c>
      <c r="O66" s="167">
        <v>4805.71</v>
      </c>
      <c r="P66" s="167">
        <v>20.02</v>
      </c>
      <c r="Q66" s="167">
        <v>0</v>
      </c>
    </row>
    <row r="67" spans="1:17" ht="31.5" customHeight="1">
      <c r="A67" s="165" t="s">
        <v>1192</v>
      </c>
      <c r="B67" s="166" t="s">
        <v>1020</v>
      </c>
      <c r="C67" s="167">
        <v>12488516</v>
      </c>
      <c r="D67" s="167">
        <v>386820</v>
      </c>
      <c r="E67" s="167">
        <v>0</v>
      </c>
      <c r="F67" s="167">
        <v>6573</v>
      </c>
      <c r="G67" s="167">
        <v>12090196</v>
      </c>
      <c r="H67" s="167">
        <v>4927</v>
      </c>
      <c r="I67" s="167">
        <v>12091643.28</v>
      </c>
      <c r="J67" s="168">
        <v>244278</v>
      </c>
      <c r="K67" s="168">
        <v>197</v>
      </c>
      <c r="L67" s="167">
        <v>2224.23</v>
      </c>
      <c r="M67" s="168">
        <v>25562</v>
      </c>
      <c r="N67" s="168">
        <v>2</v>
      </c>
      <c r="O67" s="167">
        <v>9.94</v>
      </c>
      <c r="P67" s="167">
        <v>11.73</v>
      </c>
      <c r="Q67" s="167">
        <v>5.83</v>
      </c>
    </row>
    <row r="68" spans="1:17" ht="31.5" customHeight="1">
      <c r="A68" s="165" t="s">
        <v>1168</v>
      </c>
      <c r="B68" s="166" t="s">
        <v>1021</v>
      </c>
      <c r="C68" s="167">
        <v>30728671.23</v>
      </c>
      <c r="D68" s="167">
        <v>2007288.79</v>
      </c>
      <c r="E68" s="167">
        <v>0</v>
      </c>
      <c r="F68" s="167">
        <v>11977552.53</v>
      </c>
      <c r="G68" s="167">
        <v>16730242.5</v>
      </c>
      <c r="H68" s="167">
        <v>13587.41</v>
      </c>
      <c r="I68" s="167">
        <v>16730206.14</v>
      </c>
      <c r="J68" s="168">
        <v>338738</v>
      </c>
      <c r="K68" s="168">
        <v>3820</v>
      </c>
      <c r="L68" s="167">
        <v>51359.33</v>
      </c>
      <c r="M68" s="168">
        <v>207251</v>
      </c>
      <c r="N68" s="168">
        <v>40832</v>
      </c>
      <c r="O68" s="167">
        <v>307893.85</v>
      </c>
      <c r="P68" s="167">
        <v>15.6</v>
      </c>
      <c r="Q68" s="167">
        <v>13.31</v>
      </c>
    </row>
    <row r="69" spans="1:17" ht="31.5" customHeight="1">
      <c r="A69" s="165" t="s">
        <v>1154</v>
      </c>
      <c r="B69" s="166" t="s">
        <v>1022</v>
      </c>
      <c r="C69" s="167">
        <v>68092756</v>
      </c>
      <c r="D69" s="167">
        <v>3530330</v>
      </c>
      <c r="E69" s="167">
        <v>0</v>
      </c>
      <c r="F69" s="167">
        <v>4161539</v>
      </c>
      <c r="G69" s="167">
        <v>60367414</v>
      </c>
      <c r="H69" s="167">
        <v>33473</v>
      </c>
      <c r="I69" s="167">
        <v>60367963.55</v>
      </c>
      <c r="J69" s="168">
        <v>1362734</v>
      </c>
      <c r="K69" s="168">
        <v>2493</v>
      </c>
      <c r="L69" s="167">
        <v>40049.41</v>
      </c>
      <c r="M69" s="168">
        <v>143687</v>
      </c>
      <c r="N69" s="168">
        <v>25434</v>
      </c>
      <c r="O69" s="167">
        <v>158089.26</v>
      </c>
      <c r="P69" s="167">
        <v>12.1</v>
      </c>
      <c r="Q69" s="167">
        <v>4.86</v>
      </c>
    </row>
    <row r="70" spans="1:17" ht="31.5" customHeight="1">
      <c r="A70" s="165" t="s">
        <v>1228</v>
      </c>
      <c r="B70" s="166" t="s">
        <v>1023</v>
      </c>
      <c r="C70" s="167">
        <v>5492083</v>
      </c>
      <c r="D70" s="167">
        <v>163960</v>
      </c>
      <c r="E70" s="167">
        <v>0</v>
      </c>
      <c r="F70" s="167">
        <v>1091</v>
      </c>
      <c r="G70" s="167">
        <v>5323014</v>
      </c>
      <c r="H70" s="167">
        <v>4018</v>
      </c>
      <c r="I70" s="167">
        <v>5323255.63</v>
      </c>
      <c r="J70" s="168">
        <v>140013</v>
      </c>
      <c r="K70" s="168">
        <v>15</v>
      </c>
      <c r="L70" s="167">
        <v>313.88</v>
      </c>
      <c r="M70" s="168">
        <v>5915</v>
      </c>
      <c r="N70" s="168">
        <v>0</v>
      </c>
      <c r="O70" s="167">
        <v>0</v>
      </c>
      <c r="P70" s="167">
        <v>9.7</v>
      </c>
      <c r="Q70" s="167">
        <v>19.62</v>
      </c>
    </row>
    <row r="71" spans="1:17" ht="31.5" customHeight="1">
      <c r="A71" s="165" t="s">
        <v>1333</v>
      </c>
      <c r="B71" s="166" t="s">
        <v>1024</v>
      </c>
      <c r="C71" s="167">
        <v>219141</v>
      </c>
      <c r="D71" s="167">
        <v>0</v>
      </c>
      <c r="E71" s="167">
        <v>55845</v>
      </c>
      <c r="F71" s="167">
        <v>161580</v>
      </c>
      <c r="G71" s="167">
        <v>0</v>
      </c>
      <c r="H71" s="167">
        <v>1716</v>
      </c>
      <c r="I71" s="167">
        <v>0</v>
      </c>
      <c r="J71" s="168">
        <v>0</v>
      </c>
      <c r="K71" s="168">
        <v>0</v>
      </c>
      <c r="L71" s="167">
        <v>0</v>
      </c>
      <c r="M71" s="168">
        <v>5548</v>
      </c>
      <c r="N71" s="168">
        <v>1320</v>
      </c>
      <c r="O71" s="167">
        <v>15815.4</v>
      </c>
      <c r="P71" s="167">
        <v>13.23</v>
      </c>
      <c r="Q71" s="167">
        <v>0</v>
      </c>
    </row>
    <row r="72" spans="1:17" ht="31.5" customHeight="1">
      <c r="A72" s="165" t="s">
        <v>1188</v>
      </c>
      <c r="B72" s="166" t="s">
        <v>658</v>
      </c>
      <c r="C72" s="167">
        <v>9637432</v>
      </c>
      <c r="D72" s="167">
        <v>165830</v>
      </c>
      <c r="E72" s="167">
        <v>0</v>
      </c>
      <c r="F72" s="167">
        <v>2712864</v>
      </c>
      <c r="G72" s="167">
        <v>6568833</v>
      </c>
      <c r="H72" s="167">
        <v>189905</v>
      </c>
      <c r="I72" s="167">
        <v>6568499.5</v>
      </c>
      <c r="J72" s="168">
        <v>112623</v>
      </c>
      <c r="K72" s="168">
        <v>1067</v>
      </c>
      <c r="L72" s="167">
        <v>18005.06</v>
      </c>
      <c r="M72" s="168">
        <v>32153</v>
      </c>
      <c r="N72" s="168">
        <v>4524</v>
      </c>
      <c r="O72" s="167">
        <v>71380</v>
      </c>
      <c r="P72" s="167">
        <v>12.34</v>
      </c>
      <c r="Q72" s="167">
        <v>13.69</v>
      </c>
    </row>
    <row r="73" spans="1:17" ht="31.5" customHeight="1">
      <c r="A73" s="165" t="s">
        <v>1212</v>
      </c>
      <c r="B73" s="166" t="s">
        <v>1025</v>
      </c>
      <c r="C73" s="167">
        <v>3853958</v>
      </c>
      <c r="D73" s="167">
        <v>366889</v>
      </c>
      <c r="E73" s="167">
        <v>0</v>
      </c>
      <c r="F73" s="167">
        <v>24762</v>
      </c>
      <c r="G73" s="167">
        <v>3452049</v>
      </c>
      <c r="H73" s="167">
        <v>10258</v>
      </c>
      <c r="I73" s="167">
        <v>3452049.08</v>
      </c>
      <c r="J73" s="168">
        <v>136298</v>
      </c>
      <c r="K73" s="168">
        <v>31</v>
      </c>
      <c r="L73" s="167">
        <v>531.72</v>
      </c>
      <c r="M73" s="168">
        <v>5028</v>
      </c>
      <c r="N73" s="168">
        <v>23</v>
      </c>
      <c r="O73" s="167">
        <v>144.65</v>
      </c>
      <c r="P73" s="167">
        <v>-29.66</v>
      </c>
      <c r="Q73" s="167">
        <v>-13.08</v>
      </c>
    </row>
    <row r="74" spans="1:17" ht="31.5" customHeight="1">
      <c r="A74" s="165" t="s">
        <v>1172</v>
      </c>
      <c r="B74" s="166" t="s">
        <v>1026</v>
      </c>
      <c r="C74" s="167">
        <v>13404193</v>
      </c>
      <c r="D74" s="167">
        <v>310412</v>
      </c>
      <c r="E74" s="167">
        <v>0</v>
      </c>
      <c r="F74" s="167">
        <v>3032605</v>
      </c>
      <c r="G74" s="167">
        <v>9754900</v>
      </c>
      <c r="H74" s="167">
        <v>306276</v>
      </c>
      <c r="I74" s="167">
        <v>9755113.19</v>
      </c>
      <c r="J74" s="168">
        <v>226357</v>
      </c>
      <c r="K74" s="168">
        <v>757</v>
      </c>
      <c r="L74" s="167">
        <v>15907.58</v>
      </c>
      <c r="M74" s="168">
        <v>287426</v>
      </c>
      <c r="N74" s="168">
        <v>29397</v>
      </c>
      <c r="O74" s="167">
        <v>196478.74</v>
      </c>
      <c r="P74" s="167">
        <v>-2.25</v>
      </c>
      <c r="Q74" s="167">
        <v>6.45</v>
      </c>
    </row>
    <row r="75" spans="1:17" ht="31.5" customHeight="1">
      <c r="A75" s="165" t="s">
        <v>1184</v>
      </c>
      <c r="B75" s="166" t="s">
        <v>1027</v>
      </c>
      <c r="C75" s="167">
        <v>34515293</v>
      </c>
      <c r="D75" s="167">
        <v>537148</v>
      </c>
      <c r="E75" s="167">
        <v>0</v>
      </c>
      <c r="F75" s="167">
        <v>268217</v>
      </c>
      <c r="G75" s="167">
        <v>33686994</v>
      </c>
      <c r="H75" s="167">
        <v>22934</v>
      </c>
      <c r="I75" s="167">
        <v>33686979.09</v>
      </c>
      <c r="J75" s="168">
        <v>882993</v>
      </c>
      <c r="K75" s="168">
        <v>277</v>
      </c>
      <c r="L75" s="167">
        <v>6117.43</v>
      </c>
      <c r="M75" s="168">
        <v>5760</v>
      </c>
      <c r="N75" s="168">
        <v>726</v>
      </c>
      <c r="O75" s="167">
        <v>17460.23</v>
      </c>
      <c r="P75" s="167">
        <v>12.83</v>
      </c>
      <c r="Q75" s="167">
        <v>27.08</v>
      </c>
    </row>
    <row r="76" spans="1:17" ht="31.5" customHeight="1">
      <c r="A76" s="165" t="s">
        <v>1180</v>
      </c>
      <c r="B76" s="166" t="s">
        <v>673</v>
      </c>
      <c r="C76" s="167">
        <v>14619736</v>
      </c>
      <c r="D76" s="167">
        <v>300239</v>
      </c>
      <c r="E76" s="167">
        <v>0</v>
      </c>
      <c r="F76" s="167">
        <v>1554959</v>
      </c>
      <c r="G76" s="167">
        <v>12728381</v>
      </c>
      <c r="H76" s="167">
        <v>36157</v>
      </c>
      <c r="I76" s="167">
        <v>12728380.82</v>
      </c>
      <c r="J76" s="168">
        <v>243992</v>
      </c>
      <c r="K76" s="168">
        <v>2068</v>
      </c>
      <c r="L76" s="167">
        <v>32427.71</v>
      </c>
      <c r="M76" s="168">
        <v>104461</v>
      </c>
      <c r="N76" s="168">
        <v>37184</v>
      </c>
      <c r="O76" s="167">
        <v>85450.27</v>
      </c>
      <c r="P76" s="167">
        <v>12.91</v>
      </c>
      <c r="Q76" s="167">
        <v>13.34</v>
      </c>
    </row>
    <row r="77" spans="1:17" ht="31.5" customHeight="1">
      <c r="A77" s="165" t="s">
        <v>1298</v>
      </c>
      <c r="B77" s="166" t="s">
        <v>678</v>
      </c>
      <c r="C77" s="167">
        <v>409794</v>
      </c>
      <c r="D77" s="167">
        <v>0</v>
      </c>
      <c r="E77" s="167">
        <v>254460</v>
      </c>
      <c r="F77" s="167">
        <v>6331</v>
      </c>
      <c r="G77" s="167">
        <v>148779</v>
      </c>
      <c r="H77" s="167">
        <v>224</v>
      </c>
      <c r="I77" s="167">
        <v>148779.45</v>
      </c>
      <c r="J77" s="168">
        <v>3181</v>
      </c>
      <c r="K77" s="168">
        <v>0</v>
      </c>
      <c r="L77" s="167">
        <v>0</v>
      </c>
      <c r="M77" s="168">
        <v>5096</v>
      </c>
      <c r="N77" s="168">
        <v>0</v>
      </c>
      <c r="O77" s="167">
        <v>0</v>
      </c>
      <c r="P77" s="167">
        <v>5.67</v>
      </c>
      <c r="Q77" s="167">
        <v>-40.96</v>
      </c>
    </row>
    <row r="78" spans="1:17" ht="36.75" customHeight="1">
      <c r="A78" s="165" t="s">
        <v>1271</v>
      </c>
      <c r="B78" s="166" t="s">
        <v>1028</v>
      </c>
      <c r="C78" s="167">
        <v>1044324</v>
      </c>
      <c r="D78" s="167">
        <v>0</v>
      </c>
      <c r="E78" s="167">
        <v>249490</v>
      </c>
      <c r="F78" s="167">
        <v>410728</v>
      </c>
      <c r="G78" s="167">
        <v>344878</v>
      </c>
      <c r="H78" s="167">
        <v>39228</v>
      </c>
      <c r="I78" s="167">
        <v>337494.21</v>
      </c>
      <c r="J78" s="168">
        <v>6330</v>
      </c>
      <c r="K78" s="168">
        <v>14</v>
      </c>
      <c r="L78" s="167">
        <v>240.37</v>
      </c>
      <c r="M78" s="168">
        <v>13898</v>
      </c>
      <c r="N78" s="168">
        <v>12744</v>
      </c>
      <c r="O78" s="167">
        <v>6765.11</v>
      </c>
      <c r="P78" s="167">
        <v>-7.13</v>
      </c>
      <c r="Q78" s="167">
        <v>0.93</v>
      </c>
    </row>
    <row r="79" spans="1:17" ht="31.5" customHeight="1">
      <c r="A79" s="165" t="s">
        <v>1246</v>
      </c>
      <c r="B79" s="166" t="s">
        <v>689</v>
      </c>
      <c r="C79" s="167">
        <v>1694841</v>
      </c>
      <c r="D79" s="167">
        <v>163520</v>
      </c>
      <c r="E79" s="167">
        <v>0</v>
      </c>
      <c r="F79" s="167">
        <v>825690</v>
      </c>
      <c r="G79" s="167">
        <v>698263</v>
      </c>
      <c r="H79" s="167">
        <v>7368</v>
      </c>
      <c r="I79" s="167">
        <v>698455.82</v>
      </c>
      <c r="J79" s="168">
        <v>8795</v>
      </c>
      <c r="K79" s="168">
        <v>71</v>
      </c>
      <c r="L79" s="167">
        <v>1919.53</v>
      </c>
      <c r="M79" s="168">
        <v>25458</v>
      </c>
      <c r="N79" s="168">
        <v>1333</v>
      </c>
      <c r="O79" s="167">
        <v>46023.86</v>
      </c>
      <c r="P79" s="167">
        <v>4.95</v>
      </c>
      <c r="Q79" s="167">
        <v>2.31</v>
      </c>
    </row>
    <row r="80" spans="1:17" ht="31.5" customHeight="1">
      <c r="A80" s="165" t="s">
        <v>1230</v>
      </c>
      <c r="B80" s="166" t="s">
        <v>1029</v>
      </c>
      <c r="C80" s="167">
        <v>2505426</v>
      </c>
      <c r="D80" s="167">
        <v>327642</v>
      </c>
      <c r="E80" s="167">
        <v>0</v>
      </c>
      <c r="F80" s="167">
        <v>20803</v>
      </c>
      <c r="G80" s="167">
        <v>2148284</v>
      </c>
      <c r="H80" s="167">
        <v>8697</v>
      </c>
      <c r="I80" s="167">
        <v>2148284.59</v>
      </c>
      <c r="J80" s="168">
        <v>62207</v>
      </c>
      <c r="K80" s="168">
        <v>14</v>
      </c>
      <c r="L80" s="167">
        <v>421.39</v>
      </c>
      <c r="M80" s="168">
        <v>5452</v>
      </c>
      <c r="N80" s="168">
        <v>1275</v>
      </c>
      <c r="O80" s="167">
        <v>3701.72</v>
      </c>
      <c r="P80" s="167">
        <v>24.12</v>
      </c>
      <c r="Q80" s="167">
        <v>3</v>
      </c>
    </row>
    <row r="81" spans="1:17" ht="31.5" customHeight="1">
      <c r="A81" s="165" t="s">
        <v>1340</v>
      </c>
      <c r="B81" s="166" t="s">
        <v>1030</v>
      </c>
      <c r="C81" s="167">
        <v>119309</v>
      </c>
      <c r="D81" s="167">
        <v>0</v>
      </c>
      <c r="E81" s="167">
        <v>51651</v>
      </c>
      <c r="F81" s="167">
        <v>66860</v>
      </c>
      <c r="G81" s="167">
        <v>0</v>
      </c>
      <c r="H81" s="167">
        <v>798</v>
      </c>
      <c r="I81" s="167">
        <v>0</v>
      </c>
      <c r="J81" s="168">
        <v>0</v>
      </c>
      <c r="K81" s="168">
        <v>0</v>
      </c>
      <c r="L81" s="167">
        <v>0</v>
      </c>
      <c r="M81" s="168">
        <v>14716</v>
      </c>
      <c r="N81" s="168">
        <v>4623</v>
      </c>
      <c r="O81" s="167">
        <v>9427.45</v>
      </c>
      <c r="P81" s="167">
        <v>13.95</v>
      </c>
      <c r="Q81" s="167">
        <v>0</v>
      </c>
    </row>
    <row r="82" spans="1:17" ht="31.5" customHeight="1">
      <c r="A82" s="165" t="s">
        <v>1176</v>
      </c>
      <c r="B82" s="166" t="s">
        <v>699</v>
      </c>
      <c r="C82" s="167">
        <v>17969240</v>
      </c>
      <c r="D82" s="167">
        <v>914325</v>
      </c>
      <c r="E82" s="167">
        <v>0</v>
      </c>
      <c r="F82" s="167">
        <v>3981791</v>
      </c>
      <c r="G82" s="167">
        <v>13010083</v>
      </c>
      <c r="H82" s="167">
        <v>63041</v>
      </c>
      <c r="I82" s="167">
        <v>13009964.1</v>
      </c>
      <c r="J82" s="168">
        <v>322873</v>
      </c>
      <c r="K82" s="168">
        <v>2105</v>
      </c>
      <c r="L82" s="167">
        <v>18538.3</v>
      </c>
      <c r="M82" s="168">
        <v>13824</v>
      </c>
      <c r="N82" s="168">
        <v>2282</v>
      </c>
      <c r="O82" s="167">
        <v>109179</v>
      </c>
      <c r="P82" s="167">
        <v>12.8</v>
      </c>
      <c r="Q82" s="167">
        <v>20.6</v>
      </c>
    </row>
    <row r="83" spans="1:17" ht="31.5" customHeight="1">
      <c r="A83" s="165" t="s">
        <v>1322</v>
      </c>
      <c r="B83" s="166" t="s">
        <v>1031</v>
      </c>
      <c r="C83" s="167">
        <v>261144</v>
      </c>
      <c r="D83" s="167">
        <v>0</v>
      </c>
      <c r="E83" s="167">
        <v>199088</v>
      </c>
      <c r="F83" s="167">
        <v>50761</v>
      </c>
      <c r="G83" s="167">
        <v>11091</v>
      </c>
      <c r="H83" s="167">
        <v>204</v>
      </c>
      <c r="I83" s="167">
        <v>11090.9</v>
      </c>
      <c r="J83" s="168">
        <v>67</v>
      </c>
      <c r="K83" s="168">
        <v>0</v>
      </c>
      <c r="L83" s="167">
        <v>0</v>
      </c>
      <c r="M83" s="168">
        <v>7155</v>
      </c>
      <c r="N83" s="168">
        <v>10</v>
      </c>
      <c r="O83" s="167">
        <v>517.16</v>
      </c>
      <c r="P83" s="167">
        <v>-28.68</v>
      </c>
      <c r="Q83" s="167">
        <v>4.68</v>
      </c>
    </row>
    <row r="84" spans="1:17" ht="31.5" customHeight="1">
      <c r="A84" s="165" t="s">
        <v>1261</v>
      </c>
      <c r="B84" s="166" t="s">
        <v>1032</v>
      </c>
      <c r="C84" s="167">
        <v>1404008</v>
      </c>
      <c r="D84" s="167">
        <v>226868</v>
      </c>
      <c r="E84" s="167">
        <v>0</v>
      </c>
      <c r="F84" s="167">
        <v>370103</v>
      </c>
      <c r="G84" s="167">
        <v>781556</v>
      </c>
      <c r="H84" s="167">
        <v>25481</v>
      </c>
      <c r="I84" s="167">
        <v>768548.2</v>
      </c>
      <c r="J84" s="168">
        <v>8545</v>
      </c>
      <c r="K84" s="168">
        <v>24</v>
      </c>
      <c r="L84" s="167">
        <v>93.66</v>
      </c>
      <c r="M84" s="168">
        <v>20591</v>
      </c>
      <c r="N84" s="168">
        <v>239</v>
      </c>
      <c r="O84" s="167">
        <v>3334.04</v>
      </c>
      <c r="P84" s="167">
        <v>0.33</v>
      </c>
      <c r="Q84" s="167">
        <v>3.54</v>
      </c>
    </row>
    <row r="85" spans="1:17" ht="31.5" customHeight="1">
      <c r="A85" s="165" t="s">
        <v>1158</v>
      </c>
      <c r="B85" s="166" t="s">
        <v>1033</v>
      </c>
      <c r="C85" s="167">
        <v>37729272</v>
      </c>
      <c r="D85" s="167">
        <v>0</v>
      </c>
      <c r="E85" s="167">
        <v>821781</v>
      </c>
      <c r="F85" s="167">
        <v>36807039</v>
      </c>
      <c r="G85" s="167">
        <v>0</v>
      </c>
      <c r="H85" s="167">
        <v>100452</v>
      </c>
      <c r="I85" s="167">
        <v>0</v>
      </c>
      <c r="J85" s="168">
        <v>0</v>
      </c>
      <c r="K85" s="168">
        <v>0</v>
      </c>
      <c r="L85" s="167">
        <v>0</v>
      </c>
      <c r="M85" s="168">
        <v>106355</v>
      </c>
      <c r="N85" s="168">
        <v>64606</v>
      </c>
      <c r="O85" s="167">
        <v>997236.66</v>
      </c>
      <c r="P85" s="167">
        <v>8.6</v>
      </c>
      <c r="Q85" s="167">
        <v>0</v>
      </c>
    </row>
    <row r="86" spans="1:17" ht="31.5" customHeight="1">
      <c r="A86" s="165" t="s">
        <v>1150</v>
      </c>
      <c r="B86" s="166" t="s">
        <v>1034</v>
      </c>
      <c r="C86" s="167">
        <v>69620126</v>
      </c>
      <c r="D86" s="167">
        <v>0</v>
      </c>
      <c r="E86" s="167">
        <v>791701</v>
      </c>
      <c r="F86" s="167">
        <v>62169189</v>
      </c>
      <c r="G86" s="167">
        <v>6497674</v>
      </c>
      <c r="H86" s="167">
        <v>161562</v>
      </c>
      <c r="I86" s="167">
        <v>6614330.61</v>
      </c>
      <c r="J86" s="168">
        <v>47340</v>
      </c>
      <c r="K86" s="168">
        <v>403</v>
      </c>
      <c r="L86" s="167">
        <v>8418.86</v>
      </c>
      <c r="M86" s="168">
        <v>211679</v>
      </c>
      <c r="N86" s="168">
        <v>20239</v>
      </c>
      <c r="O86" s="167">
        <v>803939.15</v>
      </c>
      <c r="P86" s="167">
        <v>13.39</v>
      </c>
      <c r="Q86" s="167">
        <v>12.83</v>
      </c>
    </row>
    <row r="87" spans="1:17" ht="31.5" customHeight="1">
      <c r="A87" s="165" t="s">
        <v>1206</v>
      </c>
      <c r="B87" s="166" t="s">
        <v>1035</v>
      </c>
      <c r="C87" s="167">
        <v>5636679</v>
      </c>
      <c r="D87" s="167">
        <v>195153</v>
      </c>
      <c r="E87" s="167">
        <v>0</v>
      </c>
      <c r="F87" s="167">
        <v>1397067</v>
      </c>
      <c r="G87" s="167">
        <v>3740215</v>
      </c>
      <c r="H87" s="167">
        <v>304244</v>
      </c>
      <c r="I87" s="167">
        <v>3721401.51</v>
      </c>
      <c r="J87" s="168">
        <v>65492</v>
      </c>
      <c r="K87" s="168">
        <v>557</v>
      </c>
      <c r="L87" s="167">
        <v>2440.78</v>
      </c>
      <c r="M87" s="168">
        <v>26576</v>
      </c>
      <c r="N87" s="168">
        <v>8953</v>
      </c>
      <c r="O87" s="167">
        <v>72467</v>
      </c>
      <c r="P87" s="167">
        <v>25.35</v>
      </c>
      <c r="Q87" s="167">
        <v>11.65</v>
      </c>
    </row>
    <row r="88" spans="1:17" ht="31.5" customHeight="1">
      <c r="A88" s="165" t="s">
        <v>1255</v>
      </c>
      <c r="B88" s="166" t="s">
        <v>1036</v>
      </c>
      <c r="C88" s="167">
        <v>1565954</v>
      </c>
      <c r="D88" s="167">
        <v>0</v>
      </c>
      <c r="E88" s="167">
        <v>216508</v>
      </c>
      <c r="F88" s="167">
        <v>1348321</v>
      </c>
      <c r="G88" s="167">
        <v>0</v>
      </c>
      <c r="H88" s="167">
        <v>1125</v>
      </c>
      <c r="I88" s="167">
        <v>0</v>
      </c>
      <c r="J88" s="168">
        <v>0</v>
      </c>
      <c r="K88" s="168">
        <v>0</v>
      </c>
      <c r="L88" s="167">
        <v>0</v>
      </c>
      <c r="M88" s="168">
        <v>1552</v>
      </c>
      <c r="N88" s="168">
        <v>556</v>
      </c>
      <c r="O88" s="167">
        <v>31956.53</v>
      </c>
      <c r="P88" s="167">
        <v>20.07</v>
      </c>
      <c r="Q88" s="167">
        <v>0</v>
      </c>
    </row>
    <row r="89" spans="1:17" ht="31.5" customHeight="1">
      <c r="A89" s="165" t="s">
        <v>1304</v>
      </c>
      <c r="B89" s="166" t="s">
        <v>1037</v>
      </c>
      <c r="C89" s="167">
        <v>478638</v>
      </c>
      <c r="D89" s="167">
        <v>0</v>
      </c>
      <c r="E89" s="167">
        <v>294141</v>
      </c>
      <c r="F89" s="167">
        <v>172326</v>
      </c>
      <c r="G89" s="167">
        <v>0</v>
      </c>
      <c r="H89" s="167">
        <v>12171</v>
      </c>
      <c r="I89" s="167">
        <v>0</v>
      </c>
      <c r="J89" s="168">
        <v>0</v>
      </c>
      <c r="K89" s="168">
        <v>0</v>
      </c>
      <c r="L89" s="167">
        <v>0</v>
      </c>
      <c r="M89" s="168">
        <v>2851</v>
      </c>
      <c r="N89" s="168">
        <v>421</v>
      </c>
      <c r="O89" s="167">
        <v>13156.22</v>
      </c>
      <c r="P89" s="167">
        <v>-21.05</v>
      </c>
      <c r="Q89" s="167">
        <v>0</v>
      </c>
    </row>
    <row r="90" spans="1:17" ht="31.5" customHeight="1">
      <c r="A90" s="165" t="s">
        <v>1335</v>
      </c>
      <c r="B90" s="166" t="s">
        <v>1038</v>
      </c>
      <c r="C90" s="167">
        <v>174719</v>
      </c>
      <c r="D90" s="167">
        <v>0</v>
      </c>
      <c r="E90" s="167">
        <v>120274</v>
      </c>
      <c r="F90" s="167">
        <v>54157</v>
      </c>
      <c r="G90" s="167">
        <v>0</v>
      </c>
      <c r="H90" s="167">
        <v>288</v>
      </c>
      <c r="I90" s="167">
        <v>0</v>
      </c>
      <c r="J90" s="168">
        <v>0</v>
      </c>
      <c r="K90" s="168">
        <v>0</v>
      </c>
      <c r="L90" s="167">
        <v>0</v>
      </c>
      <c r="M90" s="168">
        <v>211</v>
      </c>
      <c r="N90" s="168">
        <v>98</v>
      </c>
      <c r="O90" s="167">
        <v>831</v>
      </c>
      <c r="P90" s="167">
        <v>18</v>
      </c>
      <c r="Q90" s="167">
        <v>0</v>
      </c>
    </row>
    <row r="91" spans="1:17" ht="31.5" customHeight="1">
      <c r="A91" s="165" t="s">
        <v>1226</v>
      </c>
      <c r="B91" s="166" t="s">
        <v>1039</v>
      </c>
      <c r="C91" s="167">
        <v>4457996</v>
      </c>
      <c r="D91" s="167">
        <v>196547</v>
      </c>
      <c r="E91" s="167">
        <v>0</v>
      </c>
      <c r="F91" s="167">
        <v>2754489</v>
      </c>
      <c r="G91" s="167">
        <v>1498459</v>
      </c>
      <c r="H91" s="167">
        <v>8501</v>
      </c>
      <c r="I91" s="167">
        <v>1498594.52</v>
      </c>
      <c r="J91" s="168">
        <v>35324</v>
      </c>
      <c r="K91" s="168">
        <v>6011</v>
      </c>
      <c r="L91" s="167">
        <v>9632.5</v>
      </c>
      <c r="M91" s="168">
        <v>58135</v>
      </c>
      <c r="N91" s="168">
        <v>9743</v>
      </c>
      <c r="O91" s="167">
        <v>87549.53</v>
      </c>
      <c r="P91" s="167">
        <v>14.2</v>
      </c>
      <c r="Q91" s="167">
        <v>14.72</v>
      </c>
    </row>
    <row r="92" spans="1:17" ht="31.5" customHeight="1">
      <c r="A92" s="165" t="s">
        <v>1210</v>
      </c>
      <c r="B92" s="166" t="s">
        <v>750</v>
      </c>
      <c r="C92" s="167">
        <v>4984844</v>
      </c>
      <c r="D92" s="167">
        <v>1514313</v>
      </c>
      <c r="E92" s="167">
        <v>0</v>
      </c>
      <c r="F92" s="167">
        <v>2895849</v>
      </c>
      <c r="G92" s="167">
        <v>544701</v>
      </c>
      <c r="H92" s="167">
        <v>29981</v>
      </c>
      <c r="I92" s="167">
        <v>544761.97</v>
      </c>
      <c r="J92" s="168">
        <v>7080</v>
      </c>
      <c r="K92" s="168">
        <v>70</v>
      </c>
      <c r="L92" s="167">
        <v>1019.53</v>
      </c>
      <c r="M92" s="168">
        <v>29731</v>
      </c>
      <c r="N92" s="168">
        <v>10262</v>
      </c>
      <c r="O92" s="167">
        <v>112142.46</v>
      </c>
      <c r="P92" s="167">
        <v>-5.78</v>
      </c>
      <c r="Q92" s="167">
        <v>10.76</v>
      </c>
    </row>
    <row r="93" spans="1:17" ht="31.5" customHeight="1">
      <c r="A93" s="165" t="s">
        <v>1216</v>
      </c>
      <c r="B93" s="166" t="s">
        <v>1040</v>
      </c>
      <c r="C93" s="167">
        <v>7108870</v>
      </c>
      <c r="D93" s="167">
        <v>163585</v>
      </c>
      <c r="E93" s="167">
        <v>0</v>
      </c>
      <c r="F93" s="167">
        <v>311531</v>
      </c>
      <c r="G93" s="167">
        <v>6628322</v>
      </c>
      <c r="H93" s="167">
        <v>5432</v>
      </c>
      <c r="I93" s="167">
        <v>6807670.93</v>
      </c>
      <c r="J93" s="168">
        <v>99613</v>
      </c>
      <c r="K93" s="168">
        <v>337</v>
      </c>
      <c r="L93" s="167">
        <v>8473.04</v>
      </c>
      <c r="M93" s="168">
        <v>32994</v>
      </c>
      <c r="N93" s="168">
        <v>746</v>
      </c>
      <c r="O93" s="167">
        <v>2904.94</v>
      </c>
      <c r="P93" s="167">
        <v>16.12</v>
      </c>
      <c r="Q93" s="167">
        <v>9.25</v>
      </c>
    </row>
    <row r="94" spans="1:17" ht="31.5" customHeight="1">
      <c r="A94" s="165" t="s">
        <v>1232</v>
      </c>
      <c r="B94" s="166" t="s">
        <v>1041</v>
      </c>
      <c r="C94" s="167">
        <v>3211419.34</v>
      </c>
      <c r="D94" s="167">
        <v>0</v>
      </c>
      <c r="E94" s="167">
        <v>231369.29</v>
      </c>
      <c r="F94" s="167">
        <v>2732799.98</v>
      </c>
      <c r="G94" s="167">
        <v>235690.42</v>
      </c>
      <c r="H94" s="167">
        <v>11559.65</v>
      </c>
      <c r="I94" s="167">
        <v>235688.3</v>
      </c>
      <c r="J94" s="168">
        <v>2832</v>
      </c>
      <c r="K94" s="168">
        <v>144</v>
      </c>
      <c r="L94" s="167">
        <v>2724.84</v>
      </c>
      <c r="M94" s="168">
        <v>28056</v>
      </c>
      <c r="N94" s="168">
        <v>8248</v>
      </c>
      <c r="O94" s="167">
        <v>76943.61</v>
      </c>
      <c r="P94" s="167">
        <v>14.85</v>
      </c>
      <c r="Q94" s="167">
        <v>13.5</v>
      </c>
    </row>
    <row r="95" spans="1:17" ht="31.5" customHeight="1">
      <c r="A95" s="165" t="s">
        <v>1352</v>
      </c>
      <c r="B95" s="166" t="s">
        <v>1042</v>
      </c>
      <c r="C95" s="167">
        <v>66346</v>
      </c>
      <c r="D95" s="167">
        <v>0</v>
      </c>
      <c r="E95" s="167">
        <v>52938</v>
      </c>
      <c r="F95" s="167">
        <v>13097</v>
      </c>
      <c r="G95" s="167">
        <v>0</v>
      </c>
      <c r="H95" s="167">
        <v>311</v>
      </c>
      <c r="I95" s="167">
        <v>0</v>
      </c>
      <c r="J95" s="168">
        <v>0</v>
      </c>
      <c r="K95" s="168">
        <v>0</v>
      </c>
      <c r="L95" s="167">
        <v>0</v>
      </c>
      <c r="M95" s="168">
        <v>2228</v>
      </c>
      <c r="N95" s="168">
        <v>23</v>
      </c>
      <c r="O95" s="167">
        <v>6348</v>
      </c>
      <c r="P95" s="167">
        <v>13.38</v>
      </c>
      <c r="Q95" s="167">
        <v>0</v>
      </c>
    </row>
    <row r="96" spans="1:17" ht="31.5" customHeight="1">
      <c r="A96" s="165" t="s">
        <v>1326</v>
      </c>
      <c r="B96" s="166" t="s">
        <v>1043</v>
      </c>
      <c r="C96" s="167">
        <v>244846</v>
      </c>
      <c r="D96" s="167">
        <v>211768</v>
      </c>
      <c r="E96" s="167">
        <v>0</v>
      </c>
      <c r="F96" s="167">
        <v>190</v>
      </c>
      <c r="G96" s="167">
        <v>28849</v>
      </c>
      <c r="H96" s="167">
        <v>4039</v>
      </c>
      <c r="I96" s="167">
        <v>28851.3</v>
      </c>
      <c r="J96" s="168">
        <v>367</v>
      </c>
      <c r="K96" s="168">
        <v>1</v>
      </c>
      <c r="L96" s="167">
        <v>3.54</v>
      </c>
      <c r="M96" s="168">
        <v>4</v>
      </c>
      <c r="N96" s="168">
        <v>0</v>
      </c>
      <c r="O96" s="167">
        <v>0</v>
      </c>
      <c r="P96" s="167">
        <v>3.56</v>
      </c>
      <c r="Q96" s="167">
        <v>3.86</v>
      </c>
    </row>
    <row r="97" spans="1:17" ht="31.5" customHeight="1">
      <c r="A97" s="165" t="s">
        <v>1320</v>
      </c>
      <c r="B97" s="166" t="s">
        <v>1044</v>
      </c>
      <c r="C97" s="167">
        <v>263048</v>
      </c>
      <c r="D97" s="167">
        <v>0</v>
      </c>
      <c r="E97" s="167">
        <v>53979</v>
      </c>
      <c r="F97" s="167">
        <v>208418</v>
      </c>
      <c r="G97" s="167">
        <v>0</v>
      </c>
      <c r="H97" s="167">
        <v>651</v>
      </c>
      <c r="I97" s="167">
        <v>0</v>
      </c>
      <c r="J97" s="168">
        <v>0</v>
      </c>
      <c r="K97" s="168">
        <v>0</v>
      </c>
      <c r="L97" s="167">
        <v>0</v>
      </c>
      <c r="M97" s="168">
        <v>3987</v>
      </c>
      <c r="N97" s="168">
        <v>727</v>
      </c>
      <c r="O97" s="167">
        <v>14782.55</v>
      </c>
      <c r="P97" s="167">
        <v>12.47</v>
      </c>
      <c r="Q97" s="167">
        <v>0</v>
      </c>
    </row>
    <row r="98" spans="1:17" ht="31.5" customHeight="1">
      <c r="A98" s="165" t="s">
        <v>1302</v>
      </c>
      <c r="B98" s="166" t="s">
        <v>1045</v>
      </c>
      <c r="C98" s="167">
        <v>389367</v>
      </c>
      <c r="D98" s="167">
        <v>0</v>
      </c>
      <c r="E98" s="167">
        <v>50395</v>
      </c>
      <c r="F98" s="167">
        <v>337893</v>
      </c>
      <c r="G98" s="167">
        <v>0</v>
      </c>
      <c r="H98" s="167">
        <v>1079</v>
      </c>
      <c r="I98" s="167">
        <v>0</v>
      </c>
      <c r="J98" s="168">
        <v>0</v>
      </c>
      <c r="K98" s="168">
        <v>0</v>
      </c>
      <c r="L98" s="167">
        <v>0</v>
      </c>
      <c r="M98" s="168">
        <v>8679</v>
      </c>
      <c r="N98" s="168">
        <v>980</v>
      </c>
      <c r="O98" s="167">
        <v>20769.1</v>
      </c>
      <c r="P98" s="167">
        <v>5.4</v>
      </c>
      <c r="Q98" s="167">
        <v>0</v>
      </c>
    </row>
    <row r="99" spans="1:17" ht="31.5" customHeight="1">
      <c r="A99" s="165" t="s">
        <v>1178</v>
      </c>
      <c r="B99" s="166" t="s">
        <v>1046</v>
      </c>
      <c r="C99" s="167">
        <v>60159171</v>
      </c>
      <c r="D99" s="167">
        <v>1328003</v>
      </c>
      <c r="E99" s="167">
        <v>0</v>
      </c>
      <c r="F99" s="167">
        <v>212628</v>
      </c>
      <c r="G99" s="167">
        <v>58554251</v>
      </c>
      <c r="H99" s="167">
        <v>64289</v>
      </c>
      <c r="I99" s="167">
        <v>58554264.45</v>
      </c>
      <c r="J99" s="168">
        <v>813635</v>
      </c>
      <c r="K99" s="168">
        <v>863</v>
      </c>
      <c r="L99" s="167">
        <v>16646.37</v>
      </c>
      <c r="M99" s="168">
        <v>19656</v>
      </c>
      <c r="N99" s="168">
        <v>1683</v>
      </c>
      <c r="O99" s="167">
        <v>7712.51</v>
      </c>
      <c r="P99" s="167">
        <v>17.38</v>
      </c>
      <c r="Q99" s="167">
        <v>23.29</v>
      </c>
    </row>
    <row r="100" spans="1:17" ht="31.5" customHeight="1">
      <c r="A100" s="165" t="s">
        <v>1222</v>
      </c>
      <c r="B100" s="166" t="s">
        <v>1047</v>
      </c>
      <c r="C100" s="167">
        <v>3703632</v>
      </c>
      <c r="D100" s="167">
        <v>235845</v>
      </c>
      <c r="E100" s="167">
        <v>0</v>
      </c>
      <c r="F100" s="167">
        <v>889543</v>
      </c>
      <c r="G100" s="167">
        <v>2567770</v>
      </c>
      <c r="H100" s="167">
        <v>10474</v>
      </c>
      <c r="I100" s="167">
        <v>2568213.86</v>
      </c>
      <c r="J100" s="168">
        <v>47384</v>
      </c>
      <c r="K100" s="168">
        <v>671</v>
      </c>
      <c r="L100" s="167">
        <v>9268.55</v>
      </c>
      <c r="M100" s="168">
        <v>25811</v>
      </c>
      <c r="N100" s="168">
        <v>13253</v>
      </c>
      <c r="O100" s="167">
        <v>33338.91</v>
      </c>
      <c r="P100" s="167">
        <v>13.07</v>
      </c>
      <c r="Q100" s="167">
        <v>14.82</v>
      </c>
    </row>
    <row r="101" spans="1:17" ht="31.5" customHeight="1">
      <c r="A101" s="165" t="s">
        <v>1196</v>
      </c>
      <c r="B101" s="166" t="s">
        <v>1048</v>
      </c>
      <c r="C101" s="167">
        <v>6661552</v>
      </c>
      <c r="D101" s="167">
        <v>498509</v>
      </c>
      <c r="E101" s="167">
        <v>0</v>
      </c>
      <c r="F101" s="167">
        <v>1529185</v>
      </c>
      <c r="G101" s="167">
        <v>4629708</v>
      </c>
      <c r="H101" s="167">
        <v>4150</v>
      </c>
      <c r="I101" s="167">
        <v>4629707.81</v>
      </c>
      <c r="J101" s="168">
        <v>59082</v>
      </c>
      <c r="K101" s="168">
        <v>1074</v>
      </c>
      <c r="L101" s="167">
        <v>16477.26</v>
      </c>
      <c r="M101" s="168">
        <v>85758</v>
      </c>
      <c r="N101" s="168">
        <v>5733</v>
      </c>
      <c r="O101" s="167">
        <v>29189.85</v>
      </c>
      <c r="P101" s="167">
        <v>13.24</v>
      </c>
      <c r="Q101" s="167">
        <v>17</v>
      </c>
    </row>
    <row r="102" spans="1:17" ht="31.5" customHeight="1">
      <c r="A102" s="165" t="s">
        <v>1294</v>
      </c>
      <c r="B102" s="166" t="s">
        <v>1049</v>
      </c>
      <c r="C102" s="167">
        <v>487759</v>
      </c>
      <c r="D102" s="167">
        <v>0</v>
      </c>
      <c r="E102" s="167">
        <v>144936</v>
      </c>
      <c r="F102" s="167">
        <v>341427</v>
      </c>
      <c r="G102" s="167">
        <v>0</v>
      </c>
      <c r="H102" s="167">
        <v>1396</v>
      </c>
      <c r="I102" s="167">
        <v>0</v>
      </c>
      <c r="J102" s="168">
        <v>0</v>
      </c>
      <c r="K102" s="168">
        <v>0</v>
      </c>
      <c r="L102" s="167">
        <v>0</v>
      </c>
      <c r="M102" s="168">
        <v>18834</v>
      </c>
      <c r="N102" s="168">
        <v>3956</v>
      </c>
      <c r="O102" s="167">
        <v>30534</v>
      </c>
      <c r="P102" s="167">
        <v>15.2</v>
      </c>
      <c r="Q102" s="167">
        <v>0</v>
      </c>
    </row>
    <row r="103" spans="1:17" ht="31.5" customHeight="1">
      <c r="A103" s="165" t="s">
        <v>1208</v>
      </c>
      <c r="B103" s="166" t="s">
        <v>800</v>
      </c>
      <c r="C103" s="167">
        <v>6943456</v>
      </c>
      <c r="D103" s="167">
        <v>0</v>
      </c>
      <c r="E103" s="167">
        <v>262601</v>
      </c>
      <c r="F103" s="167">
        <v>6672890</v>
      </c>
      <c r="G103" s="167">
        <v>0</v>
      </c>
      <c r="H103" s="167">
        <v>7965</v>
      </c>
      <c r="I103" s="167">
        <v>0</v>
      </c>
      <c r="J103" s="168">
        <v>0</v>
      </c>
      <c r="K103" s="168">
        <v>0</v>
      </c>
      <c r="L103" s="167">
        <v>0</v>
      </c>
      <c r="M103" s="168">
        <v>32498</v>
      </c>
      <c r="N103" s="168">
        <v>7</v>
      </c>
      <c r="O103" s="167">
        <v>2184.5</v>
      </c>
      <c r="P103" s="167">
        <v>14.65</v>
      </c>
      <c r="Q103" s="167">
        <v>0</v>
      </c>
    </row>
    <row r="104" spans="1:17" ht="31.5" customHeight="1">
      <c r="A104" s="165" t="s">
        <v>1354</v>
      </c>
      <c r="B104" s="166" t="s">
        <v>1050</v>
      </c>
      <c r="C104" s="167">
        <v>83424</v>
      </c>
      <c r="D104" s="167">
        <v>0</v>
      </c>
      <c r="E104" s="167">
        <v>53983</v>
      </c>
      <c r="F104" s="167">
        <v>27207</v>
      </c>
      <c r="G104" s="167">
        <v>0</v>
      </c>
      <c r="H104" s="167">
        <v>2234</v>
      </c>
      <c r="I104" s="167">
        <v>0</v>
      </c>
      <c r="J104" s="168">
        <v>0</v>
      </c>
      <c r="K104" s="168">
        <v>0</v>
      </c>
      <c r="L104" s="167">
        <v>0</v>
      </c>
      <c r="M104" s="168">
        <v>663</v>
      </c>
      <c r="N104" s="168">
        <v>525</v>
      </c>
      <c r="O104" s="167">
        <v>2382</v>
      </c>
      <c r="P104" s="167">
        <v>1.1</v>
      </c>
      <c r="Q104" s="167">
        <v>0</v>
      </c>
    </row>
    <row r="105" spans="1:17" ht="31.5" customHeight="1">
      <c r="A105" s="165" t="s">
        <v>1248</v>
      </c>
      <c r="B105" s="166" t="s">
        <v>1051</v>
      </c>
      <c r="C105" s="167">
        <v>2845237</v>
      </c>
      <c r="D105" s="167">
        <v>912508</v>
      </c>
      <c r="E105" s="167">
        <v>0</v>
      </c>
      <c r="F105" s="167">
        <v>1664975</v>
      </c>
      <c r="G105" s="167">
        <v>258798</v>
      </c>
      <c r="H105" s="167">
        <v>8956</v>
      </c>
      <c r="I105" s="167">
        <v>258797.36</v>
      </c>
      <c r="J105" s="168">
        <v>1950</v>
      </c>
      <c r="K105" s="168">
        <v>131</v>
      </c>
      <c r="L105" s="167">
        <v>2694.75</v>
      </c>
      <c r="M105" s="168">
        <v>14187</v>
      </c>
      <c r="N105" s="168">
        <v>2074</v>
      </c>
      <c r="O105" s="167">
        <v>75092</v>
      </c>
      <c r="P105" s="167">
        <v>7.48</v>
      </c>
      <c r="Q105" s="167">
        <v>8.92</v>
      </c>
    </row>
    <row r="106" spans="1:17" ht="31.5" customHeight="1">
      <c r="A106" s="165" t="s">
        <v>1273</v>
      </c>
      <c r="B106" s="166" t="s">
        <v>1052</v>
      </c>
      <c r="C106" s="167">
        <v>921372</v>
      </c>
      <c r="D106" s="167">
        <v>0</v>
      </c>
      <c r="E106" s="167">
        <v>223011</v>
      </c>
      <c r="F106" s="167">
        <v>202898</v>
      </c>
      <c r="G106" s="167">
        <v>494309</v>
      </c>
      <c r="H106" s="167">
        <v>1154</v>
      </c>
      <c r="I106" s="167">
        <v>494309.13</v>
      </c>
      <c r="J106" s="168">
        <v>13616</v>
      </c>
      <c r="K106" s="168">
        <v>57</v>
      </c>
      <c r="L106" s="167">
        <v>505.27</v>
      </c>
      <c r="M106" s="168">
        <v>59411</v>
      </c>
      <c r="N106" s="168">
        <v>394</v>
      </c>
      <c r="O106" s="167">
        <v>1161.72</v>
      </c>
      <c r="P106" s="167">
        <v>-7.23</v>
      </c>
      <c r="Q106" s="167">
        <v>1.98</v>
      </c>
    </row>
    <row r="107" spans="1:17" ht="31.5" customHeight="1">
      <c r="A107" s="165" t="s">
        <v>1174</v>
      </c>
      <c r="B107" s="166" t="s">
        <v>1053</v>
      </c>
      <c r="C107" s="167">
        <v>14505613</v>
      </c>
      <c r="D107" s="167">
        <v>574245</v>
      </c>
      <c r="E107" s="167">
        <v>0</v>
      </c>
      <c r="F107" s="167">
        <v>1054</v>
      </c>
      <c r="G107" s="167">
        <v>13911674</v>
      </c>
      <c r="H107" s="167">
        <v>18640</v>
      </c>
      <c r="I107" s="167">
        <v>13998505.87</v>
      </c>
      <c r="J107" s="168">
        <v>216719</v>
      </c>
      <c r="K107" s="168">
        <v>512</v>
      </c>
      <c r="L107" s="167">
        <v>12545.43</v>
      </c>
      <c r="M107" s="168">
        <v>27917</v>
      </c>
      <c r="N107" s="168">
        <v>0</v>
      </c>
      <c r="O107" s="167">
        <v>0</v>
      </c>
      <c r="P107" s="167">
        <v>-0.95</v>
      </c>
      <c r="Q107" s="167">
        <v>5.03</v>
      </c>
    </row>
    <row r="108" spans="1:17" ht="31.5" customHeight="1">
      <c r="A108" s="165" t="s">
        <v>1300</v>
      </c>
      <c r="B108" s="166" t="s">
        <v>1054</v>
      </c>
      <c r="C108" s="167">
        <v>365061</v>
      </c>
      <c r="D108" s="167">
        <v>0</v>
      </c>
      <c r="E108" s="167">
        <v>105561</v>
      </c>
      <c r="F108" s="167">
        <v>6977</v>
      </c>
      <c r="G108" s="167">
        <v>242965</v>
      </c>
      <c r="H108" s="167">
        <v>9558</v>
      </c>
      <c r="I108" s="167">
        <v>242953.98</v>
      </c>
      <c r="J108" s="168">
        <v>7195</v>
      </c>
      <c r="K108" s="168">
        <v>13</v>
      </c>
      <c r="L108" s="167">
        <v>469.78</v>
      </c>
      <c r="M108" s="168">
        <v>5023</v>
      </c>
      <c r="N108" s="168">
        <v>119</v>
      </c>
      <c r="O108" s="167">
        <v>609</v>
      </c>
      <c r="P108" s="167">
        <v>14.57</v>
      </c>
      <c r="Q108" s="167">
        <v>14.76</v>
      </c>
    </row>
    <row r="109" spans="1:17" ht="31.5" customHeight="1">
      <c r="A109" s="165" t="s">
        <v>1350</v>
      </c>
      <c r="B109" s="166" t="s">
        <v>1055</v>
      </c>
      <c r="C109" s="167">
        <v>108473</v>
      </c>
      <c r="D109" s="167">
        <v>0</v>
      </c>
      <c r="E109" s="167">
        <v>102551</v>
      </c>
      <c r="F109" s="167">
        <v>5651</v>
      </c>
      <c r="G109" s="167">
        <v>0</v>
      </c>
      <c r="H109" s="167">
        <v>271</v>
      </c>
      <c r="I109" s="167">
        <v>0</v>
      </c>
      <c r="J109" s="168">
        <v>0</v>
      </c>
      <c r="K109" s="168">
        <v>0</v>
      </c>
      <c r="L109" s="167">
        <v>0</v>
      </c>
      <c r="M109" s="168">
        <v>23857</v>
      </c>
      <c r="N109" s="168">
        <v>97</v>
      </c>
      <c r="O109" s="167">
        <v>450.24</v>
      </c>
      <c r="P109" s="167">
        <v>17.91</v>
      </c>
      <c r="Q109" s="167">
        <v>0</v>
      </c>
    </row>
    <row r="110" spans="1:17" ht="31.5" customHeight="1">
      <c r="A110" s="165" t="s">
        <v>1142</v>
      </c>
      <c r="B110" s="166" t="s">
        <v>1056</v>
      </c>
      <c r="C110" s="167">
        <v>126331664</v>
      </c>
      <c r="D110" s="167">
        <v>870487</v>
      </c>
      <c r="E110" s="167">
        <v>0</v>
      </c>
      <c r="F110" s="167">
        <v>380135</v>
      </c>
      <c r="G110" s="167">
        <v>124977518</v>
      </c>
      <c r="H110" s="167">
        <v>103524</v>
      </c>
      <c r="I110" s="167">
        <v>120551585.29</v>
      </c>
      <c r="J110" s="168">
        <v>2372326</v>
      </c>
      <c r="K110" s="168">
        <v>2143</v>
      </c>
      <c r="L110" s="167">
        <v>46764.87</v>
      </c>
      <c r="M110" s="168">
        <v>29340</v>
      </c>
      <c r="N110" s="168">
        <v>2724</v>
      </c>
      <c r="O110" s="167">
        <v>12982.15</v>
      </c>
      <c r="P110" s="167">
        <v>11.19</v>
      </c>
      <c r="Q110" s="167">
        <v>9.6</v>
      </c>
    </row>
    <row r="111" spans="1:17" ht="31.5" customHeight="1">
      <c r="A111" s="165" t="s">
        <v>1146</v>
      </c>
      <c r="B111" s="166" t="s">
        <v>834</v>
      </c>
      <c r="C111" s="167">
        <v>88520445</v>
      </c>
      <c r="D111" s="167">
        <v>713045</v>
      </c>
      <c r="E111" s="167">
        <v>0</v>
      </c>
      <c r="F111" s="167">
        <v>98737</v>
      </c>
      <c r="G111" s="167">
        <v>87692936</v>
      </c>
      <c r="H111" s="167">
        <v>15727</v>
      </c>
      <c r="I111" s="167">
        <v>87698385.16</v>
      </c>
      <c r="J111" s="168">
        <v>2097088</v>
      </c>
      <c r="K111" s="168">
        <v>2733</v>
      </c>
      <c r="L111" s="167">
        <v>51029.54</v>
      </c>
      <c r="M111" s="168">
        <v>4178</v>
      </c>
      <c r="N111" s="168">
        <v>8</v>
      </c>
      <c r="O111" s="167">
        <v>102.07</v>
      </c>
      <c r="P111" s="167">
        <v>21.63</v>
      </c>
      <c r="Q111" s="167">
        <v>15.63</v>
      </c>
    </row>
    <row r="112" spans="1:17" ht="31.5" customHeight="1">
      <c r="A112" s="177">
        <v>412</v>
      </c>
      <c r="B112" s="166" t="s">
        <v>1057</v>
      </c>
      <c r="C112" s="167">
        <v>4802467</v>
      </c>
      <c r="D112" s="167">
        <v>357253</v>
      </c>
      <c r="E112" s="167">
        <v>0</v>
      </c>
      <c r="F112" s="167">
        <v>341919</v>
      </c>
      <c r="G112" s="167">
        <v>4090293</v>
      </c>
      <c r="H112" s="167">
        <v>13002</v>
      </c>
      <c r="I112" s="167">
        <v>4090600.59</v>
      </c>
      <c r="J112" s="168">
        <v>108116</v>
      </c>
      <c r="K112" s="168">
        <v>804</v>
      </c>
      <c r="L112" s="167">
        <v>12927.61</v>
      </c>
      <c r="M112" s="168">
        <v>26940</v>
      </c>
      <c r="N112" s="168">
        <v>2076</v>
      </c>
      <c r="O112" s="167">
        <v>19622.21</v>
      </c>
      <c r="P112" s="167">
        <v>10.85</v>
      </c>
      <c r="Q112" s="167">
        <v>11.27</v>
      </c>
    </row>
    <row r="113" spans="1:17" ht="31.5" customHeight="1">
      <c r="A113" s="177">
        <v>415</v>
      </c>
      <c r="B113" s="166" t="s">
        <v>1058</v>
      </c>
      <c r="C113" s="167">
        <v>1132519</v>
      </c>
      <c r="D113" s="167">
        <v>271840</v>
      </c>
      <c r="E113" s="167">
        <v>0</v>
      </c>
      <c r="F113" s="167">
        <v>767660</v>
      </c>
      <c r="G113" s="167">
        <v>88358</v>
      </c>
      <c r="H113" s="167">
        <v>4661</v>
      </c>
      <c r="I113" s="167">
        <v>88364</v>
      </c>
      <c r="J113" s="168">
        <v>732</v>
      </c>
      <c r="K113" s="168">
        <v>1</v>
      </c>
      <c r="L113" s="167">
        <v>118.23</v>
      </c>
      <c r="M113" s="168">
        <v>11415</v>
      </c>
      <c r="N113" s="168">
        <v>43</v>
      </c>
      <c r="O113" s="167">
        <v>2714.22</v>
      </c>
      <c r="P113" s="167">
        <v>14.08</v>
      </c>
      <c r="Q113" s="167">
        <v>15.78</v>
      </c>
    </row>
    <row r="114" spans="1:17" ht="31.5" customHeight="1">
      <c r="A114" s="177">
        <v>426</v>
      </c>
      <c r="B114" s="166" t="s">
        <v>850</v>
      </c>
      <c r="C114" s="167">
        <v>6915872</v>
      </c>
      <c r="D114" s="167">
        <v>0</v>
      </c>
      <c r="E114" s="167">
        <v>225747</v>
      </c>
      <c r="F114" s="167">
        <v>6685080</v>
      </c>
      <c r="G114" s="167">
        <v>0</v>
      </c>
      <c r="H114" s="167">
        <v>5045</v>
      </c>
      <c r="I114" s="167">
        <v>0</v>
      </c>
      <c r="J114" s="168">
        <v>0</v>
      </c>
      <c r="K114" s="168">
        <v>0</v>
      </c>
      <c r="L114" s="167">
        <v>0</v>
      </c>
      <c r="M114" s="168">
        <v>12638</v>
      </c>
      <c r="N114" s="168">
        <v>1494</v>
      </c>
      <c r="O114" s="167">
        <v>89714</v>
      </c>
      <c r="P114" s="167">
        <v>14.42</v>
      </c>
      <c r="Q114" s="167">
        <v>0</v>
      </c>
    </row>
    <row r="115" spans="1:17" ht="31.5" customHeight="1">
      <c r="A115" s="177">
        <v>429</v>
      </c>
      <c r="B115" s="166" t="s">
        <v>1059</v>
      </c>
      <c r="C115" s="167">
        <v>101800</v>
      </c>
      <c r="D115" s="167">
        <v>0</v>
      </c>
      <c r="E115" s="167">
        <v>80698</v>
      </c>
      <c r="F115" s="167">
        <v>16478</v>
      </c>
      <c r="G115" s="167">
        <v>0</v>
      </c>
      <c r="H115" s="167">
        <v>4624</v>
      </c>
      <c r="I115" s="167">
        <v>0</v>
      </c>
      <c r="J115" s="168">
        <v>0</v>
      </c>
      <c r="K115" s="168">
        <v>0</v>
      </c>
      <c r="L115" s="167">
        <v>0</v>
      </c>
      <c r="M115" s="168">
        <v>2430</v>
      </c>
      <c r="N115" s="168">
        <v>2430</v>
      </c>
      <c r="O115" s="167">
        <v>4646</v>
      </c>
      <c r="P115" s="167">
        <v>1.6</v>
      </c>
      <c r="Q115" s="167">
        <v>0</v>
      </c>
    </row>
    <row r="116" spans="1:17" ht="31.5" customHeight="1">
      <c r="A116" s="177">
        <v>430</v>
      </c>
      <c r="B116" s="166" t="s">
        <v>1060</v>
      </c>
      <c r="C116" s="167">
        <v>110624156</v>
      </c>
      <c r="D116" s="167">
        <v>2026715</v>
      </c>
      <c r="E116" s="167">
        <v>0</v>
      </c>
      <c r="F116" s="167">
        <v>0</v>
      </c>
      <c r="G116" s="167">
        <v>108556413</v>
      </c>
      <c r="H116" s="167">
        <v>41028</v>
      </c>
      <c r="I116" s="167">
        <v>108563805.63</v>
      </c>
      <c r="J116" s="168">
        <v>1048696</v>
      </c>
      <c r="K116" s="168">
        <v>21985</v>
      </c>
      <c r="L116" s="167">
        <v>86182.1</v>
      </c>
      <c r="M116" s="168">
        <v>0</v>
      </c>
      <c r="N116" s="168">
        <v>0</v>
      </c>
      <c r="O116" s="167">
        <v>0</v>
      </c>
      <c r="P116" s="167">
        <v>0</v>
      </c>
      <c r="Q116" s="167">
        <v>13.77</v>
      </c>
    </row>
    <row r="117" spans="1:17" ht="31.5" customHeight="1">
      <c r="A117" s="177">
        <v>431</v>
      </c>
      <c r="B117" s="166" t="s">
        <v>864</v>
      </c>
      <c r="C117" s="167">
        <v>161364875</v>
      </c>
      <c r="D117" s="167">
        <v>310095</v>
      </c>
      <c r="E117" s="167">
        <v>0</v>
      </c>
      <c r="F117" s="167">
        <v>0</v>
      </c>
      <c r="G117" s="167">
        <v>160747801</v>
      </c>
      <c r="H117" s="167">
        <v>306979</v>
      </c>
      <c r="I117" s="167">
        <v>155178354.92</v>
      </c>
      <c r="J117" s="168">
        <v>2112424</v>
      </c>
      <c r="K117" s="168">
        <v>101523</v>
      </c>
      <c r="L117" s="167">
        <v>239285.9</v>
      </c>
      <c r="M117" s="168">
        <v>0</v>
      </c>
      <c r="N117" s="168">
        <v>0</v>
      </c>
      <c r="O117" s="167">
        <v>0</v>
      </c>
      <c r="P117" s="167">
        <v>0</v>
      </c>
      <c r="Q117" s="167">
        <v>6.07</v>
      </c>
    </row>
    <row r="118" spans="1:17" ht="31.5" customHeight="1">
      <c r="A118" s="177">
        <v>432</v>
      </c>
      <c r="B118" s="166" t="s">
        <v>868</v>
      </c>
      <c r="C118" s="167">
        <v>237541403</v>
      </c>
      <c r="D118" s="167">
        <v>4895339</v>
      </c>
      <c r="E118" s="167">
        <v>0</v>
      </c>
      <c r="F118" s="167">
        <v>21711769</v>
      </c>
      <c r="G118" s="167">
        <v>210511451</v>
      </c>
      <c r="H118" s="167">
        <v>422844</v>
      </c>
      <c r="I118" s="167">
        <v>210500849.15</v>
      </c>
      <c r="J118" s="168">
        <v>3202564</v>
      </c>
      <c r="K118" s="168">
        <v>34291</v>
      </c>
      <c r="L118" s="167">
        <v>536713.1</v>
      </c>
      <c r="M118" s="168">
        <v>230272</v>
      </c>
      <c r="N118" s="168">
        <v>70366</v>
      </c>
      <c r="O118" s="167">
        <v>868766.9</v>
      </c>
      <c r="P118" s="167">
        <v>11.36</v>
      </c>
      <c r="Q118" s="167">
        <v>8.88</v>
      </c>
    </row>
    <row r="119" spans="1:17" ht="31.5" customHeight="1">
      <c r="A119" s="177">
        <v>433</v>
      </c>
      <c r="B119" s="166" t="s">
        <v>1061</v>
      </c>
      <c r="C119" s="167">
        <v>24189593</v>
      </c>
      <c r="D119" s="167">
        <v>9260776</v>
      </c>
      <c r="E119" s="167">
        <v>0</v>
      </c>
      <c r="F119" s="167">
        <v>11378171</v>
      </c>
      <c r="G119" s="167">
        <v>3492888</v>
      </c>
      <c r="H119" s="167">
        <v>57758</v>
      </c>
      <c r="I119" s="167">
        <v>3492887.99</v>
      </c>
      <c r="J119" s="168">
        <v>19043</v>
      </c>
      <c r="K119" s="168">
        <v>293</v>
      </c>
      <c r="L119" s="167">
        <v>7589.78</v>
      </c>
      <c r="M119" s="168">
        <v>31794</v>
      </c>
      <c r="N119" s="168">
        <v>25879</v>
      </c>
      <c r="O119" s="167">
        <v>352880.5</v>
      </c>
      <c r="P119" s="167">
        <v>11.67</v>
      </c>
      <c r="Q119" s="167">
        <v>13.91</v>
      </c>
    </row>
    <row r="120" spans="1:17" ht="31.5" customHeight="1">
      <c r="A120" s="177">
        <v>434</v>
      </c>
      <c r="B120" s="166" t="s">
        <v>876</v>
      </c>
      <c r="C120" s="167">
        <v>21345123</v>
      </c>
      <c r="D120" s="167">
        <v>379452</v>
      </c>
      <c r="E120" s="167">
        <v>0</v>
      </c>
      <c r="F120" s="167">
        <v>0</v>
      </c>
      <c r="G120" s="167">
        <v>20963895</v>
      </c>
      <c r="H120" s="167">
        <v>1776</v>
      </c>
      <c r="I120" s="167">
        <v>20963919.73</v>
      </c>
      <c r="J120" s="168">
        <v>557103</v>
      </c>
      <c r="K120" s="168">
        <v>36</v>
      </c>
      <c r="L120" s="167">
        <v>756.24</v>
      </c>
      <c r="M120" s="168">
        <v>0</v>
      </c>
      <c r="N120" s="168">
        <v>0</v>
      </c>
      <c r="O120" s="167">
        <v>0</v>
      </c>
      <c r="P120" s="167">
        <v>0</v>
      </c>
      <c r="Q120" s="167">
        <v>9.36</v>
      </c>
    </row>
    <row r="121" spans="1:17" ht="31.5" customHeight="1">
      <c r="A121" s="177">
        <v>435</v>
      </c>
      <c r="B121" s="166" t="s">
        <v>1062</v>
      </c>
      <c r="C121" s="167">
        <v>1604788</v>
      </c>
      <c r="D121" s="167">
        <v>201428</v>
      </c>
      <c r="E121" s="167">
        <v>0</v>
      </c>
      <c r="F121" s="167">
        <v>0</v>
      </c>
      <c r="G121" s="167">
        <v>1395431</v>
      </c>
      <c r="H121" s="167">
        <v>7929</v>
      </c>
      <c r="I121" s="167">
        <v>1395439.29</v>
      </c>
      <c r="J121" s="168">
        <v>35230</v>
      </c>
      <c r="K121" s="168">
        <v>1177</v>
      </c>
      <c r="L121" s="167">
        <v>12781.11</v>
      </c>
      <c r="M121" s="168">
        <v>0</v>
      </c>
      <c r="N121" s="168">
        <v>0</v>
      </c>
      <c r="O121" s="167">
        <v>0</v>
      </c>
      <c r="P121" s="167">
        <v>0</v>
      </c>
      <c r="Q121" s="167">
        <v>13.9</v>
      </c>
    </row>
    <row r="122" spans="1:17" ht="31.5" customHeight="1">
      <c r="A122" s="177">
        <v>436</v>
      </c>
      <c r="B122" s="166" t="s">
        <v>887</v>
      </c>
      <c r="C122" s="167">
        <v>4236757</v>
      </c>
      <c r="D122" s="167">
        <v>282440</v>
      </c>
      <c r="E122" s="167">
        <v>0</v>
      </c>
      <c r="F122" s="167">
        <v>0</v>
      </c>
      <c r="G122" s="167">
        <v>3950926</v>
      </c>
      <c r="H122" s="167">
        <v>3391</v>
      </c>
      <c r="I122" s="167">
        <v>3951348.45</v>
      </c>
      <c r="J122" s="168">
        <v>61351</v>
      </c>
      <c r="K122" s="168">
        <v>667</v>
      </c>
      <c r="L122" s="167">
        <v>10992.93</v>
      </c>
      <c r="M122" s="168">
        <v>0</v>
      </c>
      <c r="N122" s="168">
        <v>0</v>
      </c>
      <c r="O122" s="167">
        <v>0</v>
      </c>
      <c r="P122" s="167">
        <v>0</v>
      </c>
      <c r="Q122" s="167">
        <v>12.44</v>
      </c>
    </row>
    <row r="123" spans="1:17" ht="27.75" customHeight="1">
      <c r="A123" s="177"/>
      <c r="B123" s="178" t="s">
        <v>1063</v>
      </c>
      <c r="C123" s="167">
        <f aca="true" t="shared" si="0" ref="C123:O123">SUM(C5:C122)</f>
        <v>2826430347.5299997</v>
      </c>
      <c r="D123" s="167">
        <f t="shared" si="0"/>
        <v>58074838.28</v>
      </c>
      <c r="E123" s="167">
        <f t="shared" si="0"/>
        <v>92800922.09</v>
      </c>
      <c r="F123" s="167">
        <f t="shared" si="0"/>
        <v>958187480.81</v>
      </c>
      <c r="G123" s="167">
        <f t="shared" si="0"/>
        <v>1710502917.56</v>
      </c>
      <c r="H123" s="167">
        <f t="shared" si="0"/>
        <v>6864188.790000001</v>
      </c>
      <c r="I123" s="167">
        <f t="shared" si="0"/>
        <v>1700728080.70233</v>
      </c>
      <c r="J123" s="168">
        <f t="shared" si="0"/>
        <v>28135454</v>
      </c>
      <c r="K123" s="168">
        <f t="shared" si="0"/>
        <v>324214</v>
      </c>
      <c r="L123" s="167">
        <f t="shared" si="0"/>
        <v>2418211.9565500007</v>
      </c>
      <c r="M123" s="168">
        <f t="shared" si="0"/>
        <v>6293366</v>
      </c>
      <c r="N123" s="168">
        <f t="shared" si="0"/>
        <v>1587318</v>
      </c>
      <c r="O123" s="167">
        <f t="shared" si="0"/>
        <v>24296142.3</v>
      </c>
      <c r="P123" s="167"/>
      <c r="Q123" s="167"/>
    </row>
    <row r="124" spans="1:17" ht="18.75" customHeight="1">
      <c r="A124" s="179"/>
      <c r="B124" s="180"/>
      <c r="C124" s="181"/>
      <c r="D124" s="181"/>
      <c r="E124" s="181"/>
      <c r="F124" s="181"/>
      <c r="G124" s="181"/>
      <c r="H124" s="181"/>
      <c r="I124" s="181"/>
      <c r="J124" s="182"/>
      <c r="K124" s="182"/>
      <c r="L124" s="181"/>
      <c r="M124" s="182"/>
      <c r="N124" s="182"/>
      <c r="O124" s="181"/>
      <c r="P124" s="181"/>
      <c r="Q124" s="181"/>
    </row>
    <row r="125" spans="1:17" ht="16.5" customHeight="1">
      <c r="A125" s="46" t="s">
        <v>1365</v>
      </c>
      <c r="B125" s="47"/>
      <c r="C125" s="47"/>
      <c r="D125" s="47"/>
      <c r="E125" s="47"/>
      <c r="F125" s="48"/>
      <c r="G125" s="48"/>
      <c r="H125" s="48"/>
      <c r="I125" s="25"/>
      <c r="J125" s="25"/>
      <c r="K125" s="48"/>
      <c r="L125" s="49"/>
      <c r="M125" s="36"/>
      <c r="N125" s="182"/>
      <c r="O125" s="181"/>
      <c r="P125" s="181"/>
      <c r="Q125" s="181"/>
    </row>
    <row r="126" spans="1:17" ht="16.5" customHeight="1">
      <c r="A126" s="46" t="s">
        <v>1366</v>
      </c>
      <c r="B126" s="47"/>
      <c r="C126" s="47"/>
      <c r="D126" s="47"/>
      <c r="E126" s="47"/>
      <c r="F126" s="48"/>
      <c r="G126" s="48"/>
      <c r="H126" s="48"/>
      <c r="I126" s="25"/>
      <c r="J126" s="25"/>
      <c r="K126" s="48"/>
      <c r="L126" s="49"/>
      <c r="M126" s="36"/>
      <c r="N126" s="182"/>
      <c r="O126" s="181"/>
      <c r="P126" s="181"/>
      <c r="Q126" s="181"/>
    </row>
    <row r="127" spans="1:17" ht="16.5" customHeight="1">
      <c r="A127" s="50" t="s">
        <v>1367</v>
      </c>
      <c r="B127" s="47"/>
      <c r="C127" s="47"/>
      <c r="D127" s="47"/>
      <c r="E127" s="47"/>
      <c r="F127" s="48"/>
      <c r="G127" s="48"/>
      <c r="H127" s="48"/>
      <c r="I127" s="47"/>
      <c r="J127" s="47"/>
      <c r="K127" s="48"/>
      <c r="L127" s="49"/>
      <c r="M127" s="36"/>
      <c r="N127" s="182"/>
      <c r="O127" s="181"/>
      <c r="P127" s="181"/>
      <c r="Q127" s="181"/>
    </row>
    <row r="128" spans="1:17" ht="16.5" customHeight="1">
      <c r="A128" s="46" t="s">
        <v>1368</v>
      </c>
      <c r="B128" s="47"/>
      <c r="C128" s="47"/>
      <c r="D128" s="47"/>
      <c r="E128" s="47"/>
      <c r="F128" s="48"/>
      <c r="G128" s="48"/>
      <c r="H128" s="48"/>
      <c r="I128" s="47"/>
      <c r="J128" s="47"/>
      <c r="K128" s="48"/>
      <c r="L128" s="49"/>
      <c r="M128" s="36"/>
      <c r="N128" s="182"/>
      <c r="O128" s="181"/>
      <c r="P128" s="181"/>
      <c r="Q128" s="181"/>
    </row>
    <row r="129" spans="1:17" ht="15" customHeight="1">
      <c r="A129" s="268" t="s">
        <v>1369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182"/>
      <c r="O129" s="181"/>
      <c r="P129" s="181"/>
      <c r="Q129" s="181"/>
    </row>
    <row r="130" spans="1:17" ht="18" customHeight="1">
      <c r="A130" s="268" t="s">
        <v>1370</v>
      </c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36"/>
      <c r="N130" s="182"/>
      <c r="O130" s="181"/>
      <c r="P130" s="181"/>
      <c r="Q130" s="181"/>
    </row>
    <row r="131" spans="1:17" ht="18" customHeight="1">
      <c r="A131" s="272" t="s">
        <v>1371</v>
      </c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9"/>
      <c r="M131" s="29"/>
      <c r="N131" s="182"/>
      <c r="O131" s="181"/>
      <c r="P131" s="181"/>
      <c r="Q131" s="181"/>
    </row>
    <row r="132" spans="1:17" ht="18" customHeight="1">
      <c r="A132" s="272" t="s">
        <v>1372</v>
      </c>
      <c r="B132" s="272"/>
      <c r="C132" s="272"/>
      <c r="D132" s="272"/>
      <c r="E132" s="272"/>
      <c r="F132" s="272"/>
      <c r="G132" s="272"/>
      <c r="H132" s="272"/>
      <c r="I132" s="29"/>
      <c r="J132" s="29"/>
      <c r="K132" s="29"/>
      <c r="L132" s="29"/>
      <c r="M132" s="29"/>
      <c r="N132" s="182"/>
      <c r="O132" s="181"/>
      <c r="P132" s="181"/>
      <c r="Q132" s="181"/>
    </row>
    <row r="133" spans="1:17" ht="18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182"/>
      <c r="O133" s="181"/>
      <c r="P133" s="181"/>
      <c r="Q133" s="181"/>
    </row>
    <row r="134" spans="1:17" ht="18" customHeight="1">
      <c r="A134" s="183"/>
      <c r="B134" s="184"/>
      <c r="C134" s="181"/>
      <c r="D134" s="181"/>
      <c r="E134" s="181"/>
      <c r="F134" s="181"/>
      <c r="G134" s="181"/>
      <c r="H134" s="181"/>
      <c r="I134" s="181"/>
      <c r="J134" s="182"/>
      <c r="K134" s="182"/>
      <c r="L134" s="181"/>
      <c r="M134" s="182"/>
      <c r="N134" s="182"/>
      <c r="O134" s="181"/>
      <c r="P134" s="181"/>
      <c r="Q134" s="181"/>
    </row>
    <row r="135" spans="1:2" ht="15" customHeight="1">
      <c r="A135" s="179"/>
      <c r="B135" s="180"/>
    </row>
    <row r="137" ht="15">
      <c r="F137" s="45"/>
    </row>
    <row r="139" spans="1:2" ht="15">
      <c r="A139" s="185"/>
      <c r="B139" s="186"/>
    </row>
  </sheetData>
  <sheetProtection/>
  <autoFilter ref="A4:Q4"/>
  <mergeCells count="5">
    <mergeCell ref="A132:H132"/>
    <mergeCell ref="A1:T1"/>
    <mergeCell ref="A129:M129"/>
    <mergeCell ref="A130:L130"/>
    <mergeCell ref="A131:K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user</cp:lastModifiedBy>
  <dcterms:created xsi:type="dcterms:W3CDTF">2014-03-02T15:17:46Z</dcterms:created>
  <dcterms:modified xsi:type="dcterms:W3CDTF">2016-04-13T12:40:48Z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